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10245" windowHeight="11925" activeTab="6"/>
  </bookViews>
  <sheets>
    <sheet name="OSORNO" sheetId="1" r:id="rId1"/>
    <sheet name="PURRANQUE" sheetId="2" r:id="rId2"/>
    <sheet name="RÍO NEGRO" sheetId="3" r:id="rId3"/>
    <sheet name="PUERTO OCTAY" sheetId="4" r:id="rId4"/>
    <sheet name="PUYEHUE" sheetId="5" r:id="rId5"/>
    <sheet name="SAN PABLO" sheetId="6" r:id="rId6"/>
    <sheet name="SAN JUAN COSTA" sheetId="7" r:id="rId7"/>
  </sheets>
  <definedNames/>
  <calcPr fullCalcOnLoad="1"/>
</workbook>
</file>

<file path=xl/sharedStrings.xml><?xml version="1.0" encoding="utf-8"?>
<sst xmlns="http://schemas.openxmlformats.org/spreadsheetml/2006/main" count="682" uniqueCount="71">
  <si>
    <t>SERVICIO DE SALUD OSORNO</t>
  </si>
  <si>
    <t>Subdepto. Planificación Sanitaria</t>
  </si>
  <si>
    <t>COMUNA  :</t>
  </si>
  <si>
    <t>OSORNO</t>
  </si>
  <si>
    <t>Grupos de edad</t>
  </si>
  <si>
    <t>TOTAL COMUNA OSORNO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</si>
  <si>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</si>
  <si>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</si>
  <si>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</si>
  <si>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</si>
  <si>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</si>
  <si>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</si>
  <si>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</si>
  <si>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</si>
  <si>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</si>
  <si>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</si>
  <si>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</si>
  <si>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</si>
  <si>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</si>
  <si>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</si>
  <si>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</si>
  <si>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</si>
  <si>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Hombres 20-44</t>
  </si>
  <si>
    <t xml:space="preserve"> 40 - 44</t>
  </si>
  <si>
    <t>Mujeres 45-64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</si>
  <si>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</si>
  <si>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</si>
  <si>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</si>
  <si>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</si>
  <si>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</si>
  <si>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</si>
  <si>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</si>
  <si>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</si>
  <si>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CESFAM RAHUE ALTO</t>
  </si>
  <si>
    <t>CESFAM DR. MARCELO LOPETEGUI</t>
  </si>
  <si>
    <t>CESFAM OVEJERÍA</t>
  </si>
  <si>
    <t>_x000C_</t>
  </si>
  <si>
    <t>CESFAM PAMPA ALEGRE</t>
  </si>
  <si>
    <t>CESFAM DR. PEDRO JÁUREGUI</t>
  </si>
  <si>
    <t>CESFAM QUINTO CENTENARIO</t>
  </si>
  <si>
    <t>POSTA CANCURA</t>
  </si>
  <si>
    <t>POSTA PICHI DAMAS</t>
  </si>
  <si>
    <t>POBLACIÓN INSCRITA VALIDADA AÑO 2013 SEGÚN SEXO Y EDAD</t>
  </si>
  <si>
    <t>COMUNA :</t>
  </si>
  <si>
    <t>PURRANQUE</t>
  </si>
  <si>
    <t>RIO NEGRO</t>
  </si>
  <si>
    <t>DEPTO. SALUD RIO NEGRO</t>
  </si>
  <si>
    <t>PUERTO OCTAY</t>
  </si>
  <si>
    <t>DEPTO. SALUD PUERTO OCTAY</t>
  </si>
  <si>
    <t>HOSPITAL PUERTO OCTAY</t>
  </si>
  <si>
    <t>PUYEHUE</t>
  </si>
  <si>
    <t>SAN PABLO</t>
  </si>
  <si>
    <t>INSCRITA COMUNA SAN PABLO</t>
  </si>
  <si>
    <t>HOSPITAL MISIÓN QUILACAHUIN</t>
  </si>
  <si>
    <t>Total</t>
  </si>
  <si>
    <t xml:space="preserve">Mujeres </t>
  </si>
  <si>
    <t>SAN JUAN DE LA COSTA</t>
  </si>
  <si>
    <t>INSCRITA COMUNA SJ DE LA COSTA</t>
  </si>
  <si>
    <t>HOSP. MISIÓN SAN JUAN</t>
  </si>
  <si>
    <t>DEPTO. SALUD SJ DE LA COSTA</t>
  </si>
  <si>
    <t>Asignada Hospital</t>
  </si>
  <si>
    <t>COMUNA SAN JUAN DE LA COSTA</t>
  </si>
  <si>
    <t xml:space="preserve"> 0 - 4</t>
  </si>
  <si>
    <t>HOSPITAL SAN JUAN DE LA COSTA</t>
  </si>
  <si>
    <t xml:space="preserve">DEPTO. SALUD S J DE LA COSTA </t>
  </si>
  <si>
    <t>Población para Metas Sanitarias</t>
  </si>
  <si>
    <t>Población para Programación de Actividades</t>
  </si>
  <si>
    <t>ASIGNADA HOSPITAL MISIÓN QUILACAHUIN</t>
  </si>
  <si>
    <t>INSCRITA ASIGNADA DEPTO. SALUD SAN PABLO</t>
  </si>
  <si>
    <t>DSM SAN PABLO</t>
  </si>
  <si>
    <t>POBLACIÓN INSCRITA VALIDADA Y ASIGNADA AÑO 2013 SEGÚN SEXO Y EDAD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</si>
</sst>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22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88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8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4" xfId="51" applyNumberFormat="1" applyFont="1" applyFill="1" applyBorder="1" applyAlignment="1">
      <alignment horizontal="right" wrapText="1"/>
      <protection/>
    </xf>
    <xf numFmtId="3" fontId="16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51" applyNumberFormat="1" applyFont="1" applyFill="1" applyBorder="1" applyAlignment="1">
      <alignment horizontal="right" wrapText="1"/>
      <protection/>
    </xf>
    <xf numFmtId="0" fontId="5" fillId="34" borderId="17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17" fillId="34" borderId="11" xfId="0" applyFont="1" applyFill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18" fillId="0" borderId="24" xfId="5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8" fillId="0" borderId="28" xfId="51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67" fillId="0" borderId="18" xfId="0" applyNumberFormat="1" applyFont="1" applyBorder="1" applyAlignment="1">
      <alignment/>
    </xf>
    <xf numFmtId="0" fontId="67" fillId="0" borderId="15" xfId="0" applyFont="1" applyBorder="1" applyAlignment="1">
      <alignment/>
    </xf>
    <xf numFmtId="3" fontId="67" fillId="0" borderId="25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12" xfId="0" applyNumberFormat="1" applyFont="1" applyBorder="1" applyAlignment="1">
      <alignment/>
    </xf>
    <xf numFmtId="3" fontId="67" fillId="0" borderId="29" xfId="0" applyNumberFormat="1" applyFont="1" applyBorder="1" applyAlignment="1">
      <alignment/>
    </xf>
    <xf numFmtId="3" fontId="67" fillId="0" borderId="30" xfId="0" applyNumberFormat="1" applyFont="1" applyBorder="1" applyAlignment="1">
      <alignment/>
    </xf>
    <xf numFmtId="3" fontId="67" fillId="0" borderId="12" xfId="51" applyNumberFormat="1" applyFont="1" applyFill="1" applyBorder="1" applyAlignment="1">
      <alignment horizontal="right" wrapText="1"/>
      <protection/>
    </xf>
    <xf numFmtId="3" fontId="67" fillId="0" borderId="31" xfId="0" applyNumberFormat="1" applyFont="1" applyBorder="1" applyAlignment="1">
      <alignment/>
    </xf>
    <xf numFmtId="3" fontId="67" fillId="0" borderId="32" xfId="0" applyNumberFormat="1" applyFont="1" applyBorder="1" applyAlignment="1">
      <alignment/>
    </xf>
    <xf numFmtId="3" fontId="68" fillId="0" borderId="17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3" fontId="68" fillId="0" borderId="11" xfId="0" applyNumberFormat="1" applyFont="1" applyBorder="1" applyAlignment="1">
      <alignment/>
    </xf>
    <xf numFmtId="3" fontId="68" fillId="0" borderId="13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67" fillId="0" borderId="14" xfId="51" applyNumberFormat="1" applyFont="1" applyFill="1" applyBorder="1" applyAlignment="1">
      <alignment horizontal="right" wrapText="1"/>
      <protection/>
    </xf>
    <xf numFmtId="0" fontId="67" fillId="0" borderId="22" xfId="0" applyFont="1" applyBorder="1" applyAlignment="1">
      <alignment/>
    </xf>
    <xf numFmtId="3" fontId="68" fillId="0" borderId="14" xfId="0" applyNumberFormat="1" applyFont="1" applyBorder="1" applyAlignment="1">
      <alignment/>
    </xf>
    <xf numFmtId="3" fontId="68" fillId="0" borderId="33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8" fillId="0" borderId="12" xfId="51" applyNumberFormat="1" applyFont="1" applyFill="1" applyBorder="1" applyAlignment="1">
      <alignment horizontal="right" wrapText="1"/>
      <protection/>
    </xf>
    <xf numFmtId="3" fontId="18" fillId="0" borderId="14" xfId="51" applyNumberFormat="1" applyFont="1" applyFill="1" applyBorder="1" applyAlignment="1">
      <alignment horizontal="right" wrapText="1"/>
      <protection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16" fontId="6" fillId="2" borderId="23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4" fillId="11" borderId="1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16" fontId="6" fillId="35" borderId="23" xfId="0" applyNumberFormat="1" applyFont="1" applyFill="1" applyBorder="1" applyAlignment="1" quotePrefix="1">
      <alignment horizontal="center"/>
    </xf>
    <xf numFmtId="0" fontId="6" fillId="35" borderId="17" xfId="0" applyFont="1" applyFill="1" applyBorder="1" applyAlignment="1">
      <alignment horizontal="center"/>
    </xf>
    <xf numFmtId="16" fontId="6" fillId="35" borderId="23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17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67" fillId="0" borderId="18" xfId="0" applyNumberFormat="1" applyFont="1" applyFill="1" applyBorder="1" applyAlignment="1">
      <alignment/>
    </xf>
    <xf numFmtId="3" fontId="67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67" fillId="0" borderId="24" xfId="51" applyNumberFormat="1" applyFont="1" applyFill="1" applyBorder="1" applyAlignment="1">
      <alignment horizontal="right" wrapText="1"/>
      <protection/>
    </xf>
    <xf numFmtId="0" fontId="13" fillId="0" borderId="0" xfId="0" applyFont="1" applyFill="1" applyBorder="1" applyAlignment="1">
      <alignment/>
    </xf>
    <xf numFmtId="3" fontId="7" fillId="37" borderId="26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3" fontId="7" fillId="37" borderId="30" xfId="0" applyNumberFormat="1" applyFont="1" applyFill="1" applyBorder="1" applyAlignment="1">
      <alignment/>
    </xf>
    <xf numFmtId="3" fontId="8" fillId="0" borderId="36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/>
    </xf>
    <xf numFmtId="3" fontId="7" fillId="37" borderId="29" xfId="0" applyNumberFormat="1" applyFont="1" applyFill="1" applyBorder="1" applyAlignment="1">
      <alignment/>
    </xf>
    <xf numFmtId="3" fontId="7" fillId="37" borderId="3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67" fillId="0" borderId="14" xfId="0" applyNumberFormat="1" applyFont="1" applyFill="1" applyBorder="1" applyAlignment="1">
      <alignment/>
    </xf>
    <xf numFmtId="3" fontId="68" fillId="0" borderId="10" xfId="0" applyNumberFormat="1" applyFont="1" applyFill="1" applyBorder="1" applyAlignment="1">
      <alignment/>
    </xf>
    <xf numFmtId="3" fontId="68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24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6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9" fontId="26" fillId="0" borderId="0" xfId="0" applyNumberFormat="1" applyFont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3" fillId="0" borderId="38" xfId="51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1" fillId="37" borderId="25" xfId="0" applyNumberFormat="1" applyFont="1" applyFill="1" applyBorder="1" applyAlignment="1">
      <alignment/>
    </xf>
    <xf numFmtId="3" fontId="11" fillId="37" borderId="26" xfId="0" applyNumberFormat="1" applyFont="1" applyFill="1" applyBorder="1" applyAlignment="1">
      <alignment/>
    </xf>
    <xf numFmtId="3" fontId="11" fillId="37" borderId="29" xfId="0" applyNumberFormat="1" applyFont="1" applyFill="1" applyBorder="1" applyAlignment="1">
      <alignment/>
    </xf>
    <xf numFmtId="3" fontId="11" fillId="37" borderId="30" xfId="0" applyNumberFormat="1" applyFont="1" applyFill="1" applyBorder="1" applyAlignment="1">
      <alignment/>
    </xf>
    <xf numFmtId="3" fontId="11" fillId="37" borderId="31" xfId="0" applyNumberFormat="1" applyFont="1" applyFill="1" applyBorder="1" applyAlignment="1">
      <alignment/>
    </xf>
    <xf numFmtId="3" fontId="11" fillId="37" borderId="32" xfId="0" applyNumberFormat="1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0" borderId="39" xfId="51" applyNumberFormat="1" applyFont="1" applyFill="1" applyBorder="1" applyAlignment="1">
      <alignment horizontal="right" wrapText="1"/>
      <protection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3" fontId="0" fillId="0" borderId="0" xfId="0" applyNumberFormat="1" applyFill="1" applyBorder="1" applyAlignment="1">
      <alignment/>
    </xf>
    <xf numFmtId="16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" fontId="2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6" fontId="8" fillId="2" borderId="23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3" fontId="67" fillId="0" borderId="20" xfId="0" applyNumberFormat="1" applyFont="1" applyFill="1" applyBorder="1" applyAlignment="1">
      <alignment/>
    </xf>
    <xf numFmtId="3" fontId="67" fillId="0" borderId="15" xfId="0" applyNumberFormat="1" applyFont="1" applyFill="1" applyBorder="1" applyAlignment="1">
      <alignment/>
    </xf>
    <xf numFmtId="3" fontId="67" fillId="0" borderId="22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24" xfId="51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" fontId="6" fillId="2" borderId="23" xfId="0" applyNumberFormat="1" applyFont="1" applyFill="1" applyBorder="1" applyAlignment="1" quotePrefix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16" fontId="4" fillId="2" borderId="23" xfId="0" applyNumberFormat="1" applyFont="1" applyFill="1" applyBorder="1" applyAlignment="1" quotePrefix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16" fontId="2" fillId="2" borderId="19" xfId="0" applyNumberFormat="1" applyFont="1" applyFill="1" applyBorder="1" applyAlignment="1">
      <alignment horizontal="center"/>
    </xf>
    <xf numFmtId="16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3" fillId="0" borderId="13" xfId="51" applyNumberFormat="1" applyFont="1" applyFill="1" applyBorder="1" applyAlignment="1">
      <alignment horizontal="right" wrapText="1"/>
      <protection/>
    </xf>
    <xf numFmtId="3" fontId="11" fillId="0" borderId="40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43" xfId="0" applyFill="1" applyBorder="1" applyAlignment="1">
      <alignment/>
    </xf>
    <xf numFmtId="3" fontId="11" fillId="0" borderId="42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13" fillId="0" borderId="47" xfId="51" applyNumberFormat="1" applyFont="1" applyFill="1" applyBorder="1" applyAlignment="1">
      <alignment horizontal="right" wrapText="1"/>
      <protection/>
    </xf>
    <xf numFmtId="0" fontId="0" fillId="0" borderId="48" xfId="0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3" fontId="11" fillId="0" borderId="48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0" fillId="38" borderId="17" xfId="0" applyFont="1" applyFill="1" applyBorder="1" applyAlignment="1">
      <alignment horizontal="center"/>
    </xf>
    <xf numFmtId="0" fontId="70" fillId="38" borderId="16" xfId="0" applyFont="1" applyFill="1" applyBorder="1" applyAlignment="1">
      <alignment horizontal="center"/>
    </xf>
    <xf numFmtId="0" fontId="70" fillId="38" borderId="11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8" fillId="2" borderId="1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4" fillId="5" borderId="58" xfId="0" applyNumberFormat="1" applyFont="1" applyFill="1" applyBorder="1" applyAlignment="1">
      <alignment horizontal="center" vertical="center" wrapText="1"/>
    </xf>
    <xf numFmtId="2" fontId="4" fillId="5" borderId="41" xfId="0" applyNumberFormat="1" applyFont="1" applyFill="1" applyBorder="1" applyAlignment="1">
      <alignment horizontal="center" vertical="center" wrapText="1"/>
    </xf>
    <xf numFmtId="2" fontId="4" fillId="5" borderId="48" xfId="0" applyNumberFormat="1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zoomScale="85" zoomScaleNormal="85" zoomScalePageLayoutView="0" workbookViewId="0" topLeftCell="A1">
      <selection activeCell="G14" sqref="G14"/>
    </sheetView>
  </sheetViews>
  <sheetFormatPr defaultColWidth="11.421875" defaultRowHeight="15"/>
  <cols>
    <col min="1" max="1" width="5.421875" style="2" customWidth="1"/>
    <col min="2" max="2" width="3.28125" style="2" customWidth="1"/>
    <col min="3" max="3" width="18.140625" style="2" customWidth="1"/>
    <col min="4" max="4" width="13.57421875" style="2" customWidth="1"/>
    <col min="5" max="6" width="13.00390625" style="2" customWidth="1"/>
    <col min="7" max="7" width="9.28125" style="2" customWidth="1"/>
    <col min="8" max="8" width="17.00390625" style="2" bestFit="1" customWidth="1"/>
    <col min="9" max="9" width="12.7109375" style="2" customWidth="1"/>
    <col min="10" max="10" width="13.140625" style="2" customWidth="1"/>
    <col min="11" max="11" width="14.00390625" style="2" customWidth="1"/>
    <col min="12" max="16384" width="11.421875" style="2" customWidth="1"/>
  </cols>
  <sheetData>
    <row r="1" ht="15">
      <c r="A1" s="1" t="s">
        <v>0</v>
      </c>
    </row>
    <row r="2" ht="15">
      <c r="A2" s="1" t="s">
        <v>1</v>
      </c>
    </row>
    <row r="3" ht="13.5" thickBot="1"/>
    <row r="4" spans="3:12" ht="16.5" thickBot="1">
      <c r="C4" s="316" t="s">
        <v>42</v>
      </c>
      <c r="D4" s="317"/>
      <c r="E4" s="317"/>
      <c r="F4" s="317"/>
      <c r="G4" s="317"/>
      <c r="H4" s="317"/>
      <c r="I4" s="317"/>
      <c r="J4" s="317"/>
      <c r="K4" s="318"/>
      <c r="L4" s="3"/>
    </row>
    <row r="6" spans="3:4" ht="15.75">
      <c r="C6" s="2" t="s">
        <v>2</v>
      </c>
      <c r="D6" s="4" t="s">
        <v>3</v>
      </c>
    </row>
    <row r="7" ht="13.5" customHeight="1" thickBot="1"/>
    <row r="8" spans="3:11" ht="13.5" customHeight="1" thickBot="1">
      <c r="C8" s="310" t="s">
        <v>4</v>
      </c>
      <c r="D8" s="319" t="s">
        <v>5</v>
      </c>
      <c r="E8" s="320"/>
      <c r="F8" s="321"/>
      <c r="H8" s="310" t="s">
        <v>4</v>
      </c>
      <c r="I8" s="312" t="s">
        <v>5</v>
      </c>
      <c r="J8" s="313"/>
      <c r="K8" s="314"/>
    </row>
    <row r="9" spans="3:11" ht="13.5" customHeight="1" thickBot="1">
      <c r="C9" s="315"/>
      <c r="D9" s="122" t="s">
        <v>6</v>
      </c>
      <c r="E9" s="123" t="s">
        <v>7</v>
      </c>
      <c r="F9" s="124" t="s">
        <v>8</v>
      </c>
      <c r="H9" s="311"/>
      <c r="I9" s="123" t="s">
        <v>6</v>
      </c>
      <c r="J9" s="123" t="s">
        <v>7</v>
      </c>
      <c r="K9" s="124" t="s">
        <v>8</v>
      </c>
    </row>
    <row r="10" spans="3:11" ht="15">
      <c r="C10" s="119" t="s">
        <v>9</v>
      </c>
      <c r="D10" s="7">
        <f>SUM(D33,D56,D79,D102,D125,D148,D171,D194)</f>
        <v>5370</v>
      </c>
      <c r="E10" s="7">
        <f>SUM(E33,E56,E79,E102,E125,E148,E171,E194)</f>
        <v>5333</v>
      </c>
      <c r="F10" s="7">
        <f aca="true" t="shared" si="0" ref="F10:F26">SUM(D10:E10)</f>
        <v>10703</v>
      </c>
      <c r="G10" s="8"/>
      <c r="H10" s="128" t="s">
        <v>10</v>
      </c>
      <c r="I10" s="7">
        <f>SUM(D10:D11)</f>
        <v>10567</v>
      </c>
      <c r="J10" s="7">
        <f>SUM(E10:E11)</f>
        <v>10304</v>
      </c>
      <c r="K10" s="22">
        <f>SUM(I10:J10)</f>
        <v>20871</v>
      </c>
    </row>
    <row r="11" spans="3:12" ht="15">
      <c r="C11" s="120" t="s">
        <v>11</v>
      </c>
      <c r="D11" s="7">
        <f aca="true" t="shared" si="1" ref="D11:E26">SUM(D34,D57,D80,D103,D126,D149,D172,D195)</f>
        <v>5197</v>
      </c>
      <c r="E11" s="7">
        <f t="shared" si="1"/>
        <v>4971</v>
      </c>
      <c r="F11" s="7">
        <f t="shared" si="0"/>
        <v>10168</v>
      </c>
      <c r="G11" s="8"/>
      <c r="H11" s="129" t="s">
        <v>12</v>
      </c>
      <c r="I11" s="7">
        <f>SUM(D12:D13)</f>
        <v>11279</v>
      </c>
      <c r="J11" s="7">
        <f>SUM(E12:E13)</f>
        <v>11228</v>
      </c>
      <c r="K11" s="22">
        <f>SUM(I11:J11)</f>
        <v>22507</v>
      </c>
      <c r="L11" s="309">
        <f>SUM(K10:K11)</f>
        <v>43378</v>
      </c>
    </row>
    <row r="12" spans="3:11" ht="15">
      <c r="C12" s="119" t="s">
        <v>13</v>
      </c>
      <c r="D12" s="7">
        <f t="shared" si="1"/>
        <v>5310</v>
      </c>
      <c r="E12" s="7">
        <f t="shared" si="1"/>
        <v>5340</v>
      </c>
      <c r="F12" s="7">
        <f t="shared" si="0"/>
        <v>10650</v>
      </c>
      <c r="G12" s="8"/>
      <c r="H12" s="129" t="s">
        <v>14</v>
      </c>
      <c r="I12" s="7">
        <f>SUM(D14:D22)</f>
        <v>38407</v>
      </c>
      <c r="J12" s="7">
        <f>SUM(E14:E22)</f>
        <v>44847</v>
      </c>
      <c r="K12" s="22">
        <f>SUM(I12:J12)</f>
        <v>83254</v>
      </c>
    </row>
    <row r="13" spans="3:11" ht="15.75" thickBot="1">
      <c r="C13" s="119" t="s">
        <v>15</v>
      </c>
      <c r="D13" s="7">
        <f t="shared" si="1"/>
        <v>5969</v>
      </c>
      <c r="E13" s="7">
        <f t="shared" si="1"/>
        <v>5888</v>
      </c>
      <c r="F13" s="7">
        <f t="shared" si="0"/>
        <v>11857</v>
      </c>
      <c r="G13" s="8"/>
      <c r="H13" s="129" t="s">
        <v>16</v>
      </c>
      <c r="I13" s="7">
        <f>SUM(D23:D26)</f>
        <v>6895</v>
      </c>
      <c r="J13" s="7">
        <f>SUM(E23:E26)</f>
        <v>9884</v>
      </c>
      <c r="K13" s="22">
        <f>SUM(I13:J13)</f>
        <v>16779</v>
      </c>
    </row>
    <row r="14" spans="3:11" ht="15.75" thickBot="1">
      <c r="C14" s="119" t="s">
        <v>17</v>
      </c>
      <c r="D14" s="7">
        <v>5973</v>
      </c>
      <c r="E14" s="7">
        <f t="shared" si="1"/>
        <v>6515</v>
      </c>
      <c r="F14" s="7">
        <f t="shared" si="0"/>
        <v>12488</v>
      </c>
      <c r="G14" s="8"/>
      <c r="H14" s="130" t="s">
        <v>18</v>
      </c>
      <c r="I14" s="10">
        <f>SUM(I10:I13)</f>
        <v>67148</v>
      </c>
      <c r="J14" s="10">
        <f>SUM(J10:J13)</f>
        <v>76263</v>
      </c>
      <c r="K14" s="11">
        <f>SUM(I14:J14)</f>
        <v>143411</v>
      </c>
    </row>
    <row r="15" spans="3:11" ht="15">
      <c r="C15" s="119" t="s">
        <v>19</v>
      </c>
      <c r="D15" s="7">
        <f t="shared" si="1"/>
        <v>4837</v>
      </c>
      <c r="E15" s="7">
        <f t="shared" si="1"/>
        <v>5440</v>
      </c>
      <c r="F15" s="7">
        <f t="shared" si="0"/>
        <v>10277</v>
      </c>
      <c r="G15" s="8"/>
      <c r="H15" s="12"/>
      <c r="I15" s="12"/>
      <c r="J15" s="12"/>
      <c r="K15" s="12"/>
    </row>
    <row r="16" spans="3:12" ht="15">
      <c r="C16" s="119" t="s">
        <v>20</v>
      </c>
      <c r="D16" s="7">
        <f t="shared" si="1"/>
        <v>4380</v>
      </c>
      <c r="E16" s="7">
        <f t="shared" si="1"/>
        <v>5248</v>
      </c>
      <c r="F16" s="7">
        <f t="shared" si="0"/>
        <v>9628</v>
      </c>
      <c r="G16" s="8"/>
      <c r="H16" s="13"/>
      <c r="I16" s="14"/>
      <c r="J16" s="14"/>
      <c r="K16" s="13"/>
      <c r="L16" s="15"/>
    </row>
    <row r="17" spans="3:12" ht="15">
      <c r="C17" s="119" t="s">
        <v>21</v>
      </c>
      <c r="D17" s="7">
        <f t="shared" si="1"/>
        <v>4356</v>
      </c>
      <c r="E17" s="7">
        <f t="shared" si="1"/>
        <v>5530</v>
      </c>
      <c r="F17" s="7">
        <f t="shared" si="0"/>
        <v>9886</v>
      </c>
      <c r="G17" s="8"/>
      <c r="H17" s="16" t="s">
        <v>22</v>
      </c>
      <c r="I17" s="17">
        <f>SUM(D14:D18)</f>
        <v>23904</v>
      </c>
      <c r="K17" s="13"/>
      <c r="L17" s="15"/>
    </row>
    <row r="18" spans="3:12" ht="15">
      <c r="C18" s="119" t="s">
        <v>23</v>
      </c>
      <c r="D18" s="7">
        <f t="shared" si="1"/>
        <v>4358</v>
      </c>
      <c r="E18" s="7">
        <f t="shared" si="1"/>
        <v>5289</v>
      </c>
      <c r="F18" s="7">
        <f t="shared" si="0"/>
        <v>9647</v>
      </c>
      <c r="G18" s="8"/>
      <c r="H18" s="16" t="s">
        <v>24</v>
      </c>
      <c r="I18" s="17">
        <f>SUM(E19:E22)</f>
        <v>16825</v>
      </c>
      <c r="J18" s="13"/>
      <c r="K18" s="13"/>
      <c r="L18" s="15"/>
    </row>
    <row r="19" spans="3:12" ht="15">
      <c r="C19" s="119" t="s">
        <v>25</v>
      </c>
      <c r="D19" s="7">
        <f t="shared" si="1"/>
        <v>4676</v>
      </c>
      <c r="E19" s="7">
        <f t="shared" si="1"/>
        <v>5243</v>
      </c>
      <c r="F19" s="7">
        <f t="shared" si="0"/>
        <v>9919</v>
      </c>
      <c r="G19" s="8"/>
      <c r="H19" s="13"/>
      <c r="I19" s="14"/>
      <c r="J19" s="14"/>
      <c r="K19" s="13"/>
      <c r="L19" s="15"/>
    </row>
    <row r="20" spans="3:13" ht="15">
      <c r="C20" s="119" t="s">
        <v>26</v>
      </c>
      <c r="D20" s="7">
        <f t="shared" si="1"/>
        <v>4136</v>
      </c>
      <c r="E20" s="7">
        <v>4618</v>
      </c>
      <c r="F20" s="7">
        <f t="shared" si="0"/>
        <v>8754</v>
      </c>
      <c r="G20" s="8"/>
      <c r="H20" s="13"/>
      <c r="I20" s="14"/>
      <c r="J20" s="14"/>
      <c r="K20" s="13"/>
      <c r="L20" s="15"/>
      <c r="M20" s="18"/>
    </row>
    <row r="21" spans="3:12" ht="15">
      <c r="C21" s="119" t="s">
        <v>27</v>
      </c>
      <c r="D21" s="7">
        <f t="shared" si="1"/>
        <v>3172</v>
      </c>
      <c r="E21" s="7">
        <f t="shared" si="1"/>
        <v>3793</v>
      </c>
      <c r="F21" s="7">
        <f t="shared" si="0"/>
        <v>6965</v>
      </c>
      <c r="G21" s="8"/>
      <c r="H21" s="13"/>
      <c r="I21" s="14"/>
      <c r="J21" s="14"/>
      <c r="K21" s="13"/>
      <c r="L21" s="15"/>
    </row>
    <row r="22" spans="3:12" ht="15">
      <c r="C22" s="119" t="s">
        <v>28</v>
      </c>
      <c r="D22" s="7">
        <f t="shared" si="1"/>
        <v>2519</v>
      </c>
      <c r="E22" s="7">
        <f t="shared" si="1"/>
        <v>3171</v>
      </c>
      <c r="F22" s="7">
        <f t="shared" si="0"/>
        <v>5690</v>
      </c>
      <c r="G22" s="8"/>
      <c r="H22" s="13"/>
      <c r="I22" s="14"/>
      <c r="J22" s="14"/>
      <c r="K22" s="14"/>
      <c r="L22" s="15"/>
    </row>
    <row r="23" spans="3:11" ht="15">
      <c r="C23" s="119" t="s">
        <v>29</v>
      </c>
      <c r="D23" s="7">
        <f t="shared" si="1"/>
        <v>2227</v>
      </c>
      <c r="E23" s="7">
        <f t="shared" si="1"/>
        <v>2819</v>
      </c>
      <c r="F23" s="7">
        <f t="shared" si="0"/>
        <v>5046</v>
      </c>
      <c r="G23" s="8"/>
      <c r="H23" s="13"/>
      <c r="I23" s="14"/>
      <c r="J23" s="14"/>
      <c r="K23" s="14"/>
    </row>
    <row r="24" spans="3:11" ht="15">
      <c r="C24" s="119" t="s">
        <v>30</v>
      </c>
      <c r="D24" s="7">
        <f t="shared" si="1"/>
        <v>1797</v>
      </c>
      <c r="E24" s="7">
        <f t="shared" si="1"/>
        <v>2389</v>
      </c>
      <c r="F24" s="7">
        <f t="shared" si="0"/>
        <v>4186</v>
      </c>
      <c r="G24" s="8"/>
      <c r="H24" s="13"/>
      <c r="I24" s="14"/>
      <c r="J24" s="14"/>
      <c r="K24" s="14"/>
    </row>
    <row r="25" spans="3:11" ht="15">
      <c r="C25" s="119" t="s">
        <v>31</v>
      </c>
      <c r="D25" s="7">
        <f t="shared" si="1"/>
        <v>1290</v>
      </c>
      <c r="E25" s="7">
        <f t="shared" si="1"/>
        <v>1874</v>
      </c>
      <c r="F25" s="7">
        <f t="shared" si="0"/>
        <v>3164</v>
      </c>
      <c r="G25" s="8"/>
      <c r="H25" s="13"/>
      <c r="I25" s="14"/>
      <c r="J25" s="14"/>
      <c r="K25" s="14"/>
    </row>
    <row r="26" spans="3:11" ht="15.75" thickBot="1">
      <c r="C26" s="119" t="s">
        <v>32</v>
      </c>
      <c r="D26" s="7">
        <f t="shared" si="1"/>
        <v>1581</v>
      </c>
      <c r="E26" s="7">
        <f t="shared" si="1"/>
        <v>2802</v>
      </c>
      <c r="F26" s="19">
        <f t="shared" si="0"/>
        <v>4383</v>
      </c>
      <c r="G26" s="8"/>
      <c r="H26" s="13"/>
      <c r="I26" s="12"/>
      <c r="J26" s="12"/>
      <c r="K26" s="12"/>
    </row>
    <row r="27" spans="3:11" ht="15.75" thickBot="1">
      <c r="C27" s="121" t="s">
        <v>18</v>
      </c>
      <c r="D27" s="10">
        <f>SUM(D10:D26)</f>
        <v>67148</v>
      </c>
      <c r="E27" s="10">
        <f>SUM(E10:E26)</f>
        <v>76263</v>
      </c>
      <c r="F27" s="20">
        <f>SUM(D27:E27)</f>
        <v>143411</v>
      </c>
      <c r="G27" s="8"/>
      <c r="H27" s="13"/>
      <c r="I27" s="12"/>
      <c r="J27" s="12"/>
      <c r="K27" s="12"/>
    </row>
    <row r="28" ht="12.75">
      <c r="H28" s="15"/>
    </row>
    <row r="29" spans="3:8" ht="14.25">
      <c r="C29" s="21"/>
      <c r="D29" s="9"/>
      <c r="E29" s="9"/>
      <c r="F29" s="9"/>
      <c r="G29" s="21"/>
      <c r="H29" s="21"/>
    </row>
    <row r="30" ht="15" thickBot="1">
      <c r="H30" s="21"/>
    </row>
    <row r="31" spans="3:11" ht="13.5" customHeight="1" thickBot="1">
      <c r="C31" s="310" t="s">
        <v>4</v>
      </c>
      <c r="D31" s="322" t="s">
        <v>33</v>
      </c>
      <c r="E31" s="323"/>
      <c r="F31" s="324"/>
      <c r="H31" s="310" t="s">
        <v>4</v>
      </c>
      <c r="I31" s="312" t="s">
        <v>33</v>
      </c>
      <c r="J31" s="313"/>
      <c r="K31" s="314"/>
    </row>
    <row r="32" spans="3:11" ht="13.5" thickBot="1">
      <c r="C32" s="311"/>
      <c r="D32" s="122" t="s">
        <v>6</v>
      </c>
      <c r="E32" s="123" t="s">
        <v>7</v>
      </c>
      <c r="F32" s="124" t="s">
        <v>8</v>
      </c>
      <c r="H32" s="311"/>
      <c r="I32" s="134" t="s">
        <v>6</v>
      </c>
      <c r="J32" s="125" t="s">
        <v>7</v>
      </c>
      <c r="K32" s="123" t="s">
        <v>8</v>
      </c>
    </row>
    <row r="33" spans="3:12" ht="15">
      <c r="C33" s="128" t="s">
        <v>9</v>
      </c>
      <c r="D33" s="7">
        <v>985</v>
      </c>
      <c r="E33" s="7">
        <v>978</v>
      </c>
      <c r="F33" s="22">
        <f aca="true" t="shared" si="2" ref="F33:F49">SUM(D33:E33)</f>
        <v>1963</v>
      </c>
      <c r="H33" s="128" t="s">
        <v>10</v>
      </c>
      <c r="I33" s="7">
        <f>SUM(D33:D34)</f>
        <v>2003</v>
      </c>
      <c r="J33" s="9">
        <f>SUM(E33:E34)</f>
        <v>1974</v>
      </c>
      <c r="K33" s="7">
        <f>SUM(I33:J33)</f>
        <v>3977</v>
      </c>
      <c r="L33" s="309"/>
    </row>
    <row r="34" spans="3:11" ht="15">
      <c r="C34" s="131" t="s">
        <v>11</v>
      </c>
      <c r="D34" s="7">
        <v>1018</v>
      </c>
      <c r="E34" s="7">
        <v>996</v>
      </c>
      <c r="F34" s="22">
        <f t="shared" si="2"/>
        <v>2014</v>
      </c>
      <c r="H34" s="129" t="s">
        <v>12</v>
      </c>
      <c r="I34" s="7">
        <f>SUM(D35:D36)</f>
        <v>2371</v>
      </c>
      <c r="J34" s="9">
        <f>SUM(E35:E36)</f>
        <v>2301</v>
      </c>
      <c r="K34" s="7">
        <f>SUM(I34:J34)</f>
        <v>4672</v>
      </c>
    </row>
    <row r="35" spans="3:11" ht="15">
      <c r="C35" s="128" t="s">
        <v>13</v>
      </c>
      <c r="D35" s="7">
        <v>1130</v>
      </c>
      <c r="E35" s="7">
        <v>1060</v>
      </c>
      <c r="F35" s="22">
        <f t="shared" si="2"/>
        <v>2190</v>
      </c>
      <c r="H35" s="129" t="s">
        <v>14</v>
      </c>
      <c r="I35" s="7">
        <f>SUM(D37:D45)</f>
        <v>8333</v>
      </c>
      <c r="J35" s="9">
        <f>SUM(E37:E45)</f>
        <v>8790</v>
      </c>
      <c r="K35" s="7">
        <f>SUM(I35:J35)</f>
        <v>17123</v>
      </c>
    </row>
    <row r="36" spans="3:11" ht="15.75" thickBot="1">
      <c r="C36" s="128" t="s">
        <v>15</v>
      </c>
      <c r="D36" s="7">
        <v>1241</v>
      </c>
      <c r="E36" s="7">
        <v>1241</v>
      </c>
      <c r="F36" s="22">
        <f t="shared" si="2"/>
        <v>2482</v>
      </c>
      <c r="H36" s="129" t="s">
        <v>16</v>
      </c>
      <c r="I36" s="7">
        <f>SUM(D46:D49)</f>
        <v>1359</v>
      </c>
      <c r="J36" s="9">
        <f>SUM(E46:E49)</f>
        <v>1859</v>
      </c>
      <c r="K36" s="7">
        <f>SUM(I36:J36)</f>
        <v>3218</v>
      </c>
    </row>
    <row r="37" spans="3:11" ht="15.75" thickBot="1">
      <c r="C37" s="128" t="s">
        <v>17</v>
      </c>
      <c r="D37" s="7">
        <v>1278</v>
      </c>
      <c r="E37" s="7">
        <v>1319</v>
      </c>
      <c r="F37" s="22">
        <f t="shared" si="2"/>
        <v>2597</v>
      </c>
      <c r="H37" s="130" t="s">
        <v>18</v>
      </c>
      <c r="I37" s="10">
        <f>SUM(I33:I36)</f>
        <v>14066</v>
      </c>
      <c r="J37" s="23">
        <f>SUM(J33:J36)</f>
        <v>14924</v>
      </c>
      <c r="K37" s="10">
        <f>SUM(I37:J37)</f>
        <v>28990</v>
      </c>
    </row>
    <row r="38" spans="3:8" ht="15">
      <c r="C38" s="128" t="s">
        <v>19</v>
      </c>
      <c r="D38" s="7">
        <v>1078</v>
      </c>
      <c r="E38" s="7">
        <v>1006</v>
      </c>
      <c r="F38" s="22">
        <f t="shared" si="2"/>
        <v>2084</v>
      </c>
      <c r="H38" s="21"/>
    </row>
    <row r="39" spans="3:8" ht="15">
      <c r="C39" s="128" t="s">
        <v>20</v>
      </c>
      <c r="D39" s="7">
        <v>943</v>
      </c>
      <c r="E39" s="7">
        <v>1010</v>
      </c>
      <c r="F39" s="22">
        <f t="shared" si="2"/>
        <v>1953</v>
      </c>
      <c r="H39" s="21"/>
    </row>
    <row r="40" spans="3:9" ht="15">
      <c r="C40" s="128" t="s">
        <v>21</v>
      </c>
      <c r="D40" s="7">
        <v>950</v>
      </c>
      <c r="E40" s="7">
        <v>1015</v>
      </c>
      <c r="F40" s="22">
        <f t="shared" si="2"/>
        <v>1965</v>
      </c>
      <c r="H40" s="16" t="s">
        <v>22</v>
      </c>
      <c r="I40" s="17">
        <f>SUM(D37:D41)</f>
        <v>5207</v>
      </c>
    </row>
    <row r="41" spans="3:9" ht="15">
      <c r="C41" s="128" t="s">
        <v>23</v>
      </c>
      <c r="D41" s="7">
        <v>958</v>
      </c>
      <c r="E41" s="7">
        <v>1097</v>
      </c>
      <c r="F41" s="22">
        <f t="shared" si="2"/>
        <v>2055</v>
      </c>
      <c r="H41" s="16" t="s">
        <v>24</v>
      </c>
      <c r="I41" s="17">
        <f>SUM(E42:E45)</f>
        <v>3343</v>
      </c>
    </row>
    <row r="42" spans="3:8" ht="15">
      <c r="C42" s="128" t="s">
        <v>25</v>
      </c>
      <c r="D42" s="7">
        <v>1061</v>
      </c>
      <c r="E42" s="7">
        <v>1118</v>
      </c>
      <c r="F42" s="22">
        <f t="shared" si="2"/>
        <v>2179</v>
      </c>
      <c r="H42" s="24"/>
    </row>
    <row r="43" spans="3:8" ht="15">
      <c r="C43" s="128" t="s">
        <v>26</v>
      </c>
      <c r="D43" s="7">
        <v>963</v>
      </c>
      <c r="E43" s="7">
        <v>936</v>
      </c>
      <c r="F43" s="22">
        <f t="shared" si="2"/>
        <v>1899</v>
      </c>
      <c r="H43" s="21"/>
    </row>
    <row r="44" spans="3:8" ht="15">
      <c r="C44" s="128" t="s">
        <v>27</v>
      </c>
      <c r="D44" s="7">
        <v>653</v>
      </c>
      <c r="E44" s="7">
        <v>715</v>
      </c>
      <c r="F44" s="22">
        <f t="shared" si="2"/>
        <v>1368</v>
      </c>
      <c r="H44" s="21"/>
    </row>
    <row r="45" spans="3:8" ht="15">
      <c r="C45" s="128" t="s">
        <v>28</v>
      </c>
      <c r="D45" s="7">
        <v>449</v>
      </c>
      <c r="E45" s="7">
        <v>574</v>
      </c>
      <c r="F45" s="22">
        <f t="shared" si="2"/>
        <v>1023</v>
      </c>
      <c r="H45" s="25"/>
    </row>
    <row r="46" spans="3:8" ht="15">
      <c r="C46" s="128" t="s">
        <v>29</v>
      </c>
      <c r="D46" s="7">
        <v>404</v>
      </c>
      <c r="E46" s="7">
        <v>507</v>
      </c>
      <c r="F46" s="22">
        <f t="shared" si="2"/>
        <v>911</v>
      </c>
      <c r="H46" s="25"/>
    </row>
    <row r="47" spans="3:8" ht="15">
      <c r="C47" s="128" t="s">
        <v>30</v>
      </c>
      <c r="D47" s="7">
        <v>343</v>
      </c>
      <c r="E47" s="7">
        <v>479</v>
      </c>
      <c r="F47" s="22">
        <f t="shared" si="2"/>
        <v>822</v>
      </c>
      <c r="H47" s="25"/>
    </row>
    <row r="48" spans="3:8" ht="15">
      <c r="C48" s="128" t="s">
        <v>31</v>
      </c>
      <c r="D48" s="7">
        <v>289</v>
      </c>
      <c r="E48" s="7">
        <v>369</v>
      </c>
      <c r="F48" s="22">
        <f t="shared" si="2"/>
        <v>658</v>
      </c>
      <c r="H48" s="26"/>
    </row>
    <row r="49" spans="3:8" ht="15.75" thickBot="1">
      <c r="C49" s="128" t="s">
        <v>32</v>
      </c>
      <c r="D49" s="7">
        <v>323</v>
      </c>
      <c r="E49" s="7">
        <v>504</v>
      </c>
      <c r="F49" s="22">
        <f t="shared" si="2"/>
        <v>827</v>
      </c>
      <c r="H49" s="25"/>
    </row>
    <row r="50" spans="3:8" ht="15.75" thickBot="1">
      <c r="C50" s="132" t="s">
        <v>18</v>
      </c>
      <c r="D50" s="27">
        <f>SUM(D33:D49)</f>
        <v>14066</v>
      </c>
      <c r="E50" s="10">
        <f>SUM(E33:E49)</f>
        <v>14924</v>
      </c>
      <c r="F50" s="11">
        <f>SUM(D50:E50)</f>
        <v>28990</v>
      </c>
      <c r="H50" s="25"/>
    </row>
    <row r="51" ht="14.25">
      <c r="H51" s="25"/>
    </row>
    <row r="52" ht="14.25">
      <c r="H52" s="25"/>
    </row>
    <row r="53" spans="1:8" ht="15" thickBot="1">
      <c r="A53" s="28"/>
      <c r="B53" s="28"/>
      <c r="C53" s="21"/>
      <c r="D53" s="9"/>
      <c r="E53" s="9"/>
      <c r="F53" s="9"/>
      <c r="G53" s="21"/>
      <c r="H53" s="25"/>
    </row>
    <row r="54" spans="1:19" ht="15" customHeight="1" thickBot="1">
      <c r="A54" s="28"/>
      <c r="B54" s="28"/>
      <c r="C54" s="310" t="s">
        <v>4</v>
      </c>
      <c r="D54" s="312" t="s">
        <v>34</v>
      </c>
      <c r="E54" s="313"/>
      <c r="F54" s="314"/>
      <c r="G54" s="21"/>
      <c r="H54" s="310" t="s">
        <v>4</v>
      </c>
      <c r="I54" s="312" t="s">
        <v>34</v>
      </c>
      <c r="J54" s="313"/>
      <c r="K54" s="314"/>
      <c r="M54" s="28"/>
      <c r="N54" s="28"/>
      <c r="O54" s="28"/>
      <c r="P54" s="28"/>
      <c r="Q54" s="28"/>
      <c r="R54" s="28"/>
      <c r="S54" s="28"/>
    </row>
    <row r="55" spans="1:19" ht="15" thickBot="1">
      <c r="A55" s="28"/>
      <c r="B55" s="28"/>
      <c r="C55" s="311"/>
      <c r="D55" s="135" t="s">
        <v>6</v>
      </c>
      <c r="E55" s="134" t="s">
        <v>7</v>
      </c>
      <c r="F55" s="136" t="s">
        <v>8</v>
      </c>
      <c r="G55" s="21"/>
      <c r="H55" s="311"/>
      <c r="I55" s="29" t="s">
        <v>6</v>
      </c>
      <c r="J55" s="5" t="s">
        <v>7</v>
      </c>
      <c r="K55" s="6" t="s">
        <v>8</v>
      </c>
      <c r="M55" s="28"/>
      <c r="N55" s="28"/>
      <c r="O55" s="28"/>
      <c r="P55" s="28"/>
      <c r="Q55" s="28"/>
      <c r="R55" s="28"/>
      <c r="S55" s="28"/>
    </row>
    <row r="56" spans="3:12" ht="15">
      <c r="C56" s="128" t="s">
        <v>9</v>
      </c>
      <c r="D56" s="7">
        <v>1194</v>
      </c>
      <c r="E56" s="7">
        <v>1233</v>
      </c>
      <c r="F56" s="22">
        <f aca="true" t="shared" si="3" ref="F56:F72">SUM(D56:E56)</f>
        <v>2427</v>
      </c>
      <c r="H56" s="128" t="s">
        <v>10</v>
      </c>
      <c r="I56" s="42">
        <f>SUM(D56:D57)</f>
        <v>2302</v>
      </c>
      <c r="J56" s="7">
        <f>SUM(E56:E57)</f>
        <v>2396</v>
      </c>
      <c r="K56" s="22">
        <f>SUM(I56:J56)</f>
        <v>4698</v>
      </c>
      <c r="L56" s="309"/>
    </row>
    <row r="57" spans="1:19" ht="15">
      <c r="A57" s="28"/>
      <c r="B57" s="28"/>
      <c r="C57" s="131" t="s">
        <v>11</v>
      </c>
      <c r="D57" s="7">
        <v>1108</v>
      </c>
      <c r="E57" s="7">
        <v>1163</v>
      </c>
      <c r="F57" s="22">
        <f t="shared" si="3"/>
        <v>2271</v>
      </c>
      <c r="G57" s="21"/>
      <c r="H57" s="129" t="s">
        <v>12</v>
      </c>
      <c r="I57" s="42">
        <f>SUM(D58:D59)</f>
        <v>2523</v>
      </c>
      <c r="J57" s="7">
        <f>SUM(E58:E59)</f>
        <v>2522</v>
      </c>
      <c r="K57" s="22">
        <f>SUM(I57:J57)</f>
        <v>5045</v>
      </c>
      <c r="M57" s="28"/>
      <c r="N57" s="28"/>
      <c r="O57" s="28"/>
      <c r="P57" s="28"/>
      <c r="Q57" s="28"/>
      <c r="R57" s="28"/>
      <c r="S57" s="28"/>
    </row>
    <row r="58" spans="1:19" ht="15">
      <c r="A58" s="28"/>
      <c r="B58" s="28"/>
      <c r="C58" s="128" t="s">
        <v>13</v>
      </c>
      <c r="D58" s="7">
        <v>1146</v>
      </c>
      <c r="E58" s="7">
        <v>1172</v>
      </c>
      <c r="F58" s="22">
        <f t="shared" si="3"/>
        <v>2318</v>
      </c>
      <c r="G58" s="21"/>
      <c r="H58" s="129" t="s">
        <v>14</v>
      </c>
      <c r="I58" s="42">
        <f>SUM(D60:D68)</f>
        <v>9046</v>
      </c>
      <c r="J58" s="7">
        <f>SUM(E60:E68)</f>
        <v>11237</v>
      </c>
      <c r="K58" s="22">
        <f>SUM(I58:J58)</f>
        <v>20283</v>
      </c>
      <c r="M58" s="28"/>
      <c r="N58" s="28"/>
      <c r="O58" s="28"/>
      <c r="P58" s="28"/>
      <c r="Q58" s="28"/>
      <c r="R58" s="28"/>
      <c r="S58" s="28"/>
    </row>
    <row r="59" spans="1:19" ht="15.75" thickBot="1">
      <c r="A59" s="28"/>
      <c r="B59" s="28"/>
      <c r="C59" s="128" t="s">
        <v>15</v>
      </c>
      <c r="D59" s="7">
        <v>1377</v>
      </c>
      <c r="E59" s="7">
        <v>1350</v>
      </c>
      <c r="F59" s="22">
        <f t="shared" si="3"/>
        <v>2727</v>
      </c>
      <c r="G59" s="21"/>
      <c r="H59" s="129" t="s">
        <v>16</v>
      </c>
      <c r="I59" s="43">
        <f>SUM(D69:D72)</f>
        <v>2416</v>
      </c>
      <c r="J59" s="19">
        <f>SUM(E69:E72)</f>
        <v>3632</v>
      </c>
      <c r="K59" s="44">
        <f>SUM(I59:J59)</f>
        <v>6048</v>
      </c>
      <c r="M59" s="28"/>
      <c r="N59" s="28"/>
      <c r="O59" s="28"/>
      <c r="P59" s="28"/>
      <c r="Q59" s="28"/>
      <c r="R59" s="28"/>
      <c r="S59" s="28"/>
    </row>
    <row r="60" spans="1:19" ht="15.75" thickBot="1">
      <c r="A60" s="28"/>
      <c r="B60" s="28"/>
      <c r="C60" s="128" t="s">
        <v>17</v>
      </c>
      <c r="D60" s="7">
        <v>1411</v>
      </c>
      <c r="E60" s="7">
        <v>1593</v>
      </c>
      <c r="F60" s="22">
        <f t="shared" si="3"/>
        <v>3004</v>
      </c>
      <c r="G60" s="21"/>
      <c r="H60" s="130" t="s">
        <v>18</v>
      </c>
      <c r="I60" s="40">
        <f>SUM(I56:I59)</f>
        <v>16287</v>
      </c>
      <c r="J60" s="20">
        <f>SUM(J56:J59)</f>
        <v>19787</v>
      </c>
      <c r="K60" s="41">
        <f>SUM(I60:J60)</f>
        <v>36074</v>
      </c>
      <c r="M60" s="28"/>
      <c r="N60" s="28"/>
      <c r="O60" s="28"/>
      <c r="P60" s="28"/>
      <c r="Q60" s="28"/>
      <c r="R60" s="28"/>
      <c r="S60" s="28"/>
    </row>
    <row r="61" spans="1:19" ht="15">
      <c r="A61" s="28"/>
      <c r="B61" s="28"/>
      <c r="C61" s="128" t="s">
        <v>19</v>
      </c>
      <c r="D61" s="7">
        <v>1102</v>
      </c>
      <c r="E61" s="7">
        <v>1301</v>
      </c>
      <c r="F61" s="22">
        <f t="shared" si="3"/>
        <v>2403</v>
      </c>
      <c r="G61" s="21"/>
      <c r="H61" s="25"/>
      <c r="M61" s="28"/>
      <c r="N61" s="28"/>
      <c r="O61" s="28"/>
      <c r="P61" s="28"/>
      <c r="Q61" s="28"/>
      <c r="R61" s="28"/>
      <c r="S61" s="28"/>
    </row>
    <row r="62" spans="1:19" ht="15">
      <c r="A62" s="28"/>
      <c r="B62" s="28"/>
      <c r="C62" s="128" t="s">
        <v>20</v>
      </c>
      <c r="D62" s="7">
        <v>976</v>
      </c>
      <c r="E62" s="7">
        <v>1229</v>
      </c>
      <c r="F62" s="22">
        <f t="shared" si="3"/>
        <v>2205</v>
      </c>
      <c r="G62" s="21"/>
      <c r="H62" s="25"/>
      <c r="M62" s="28"/>
      <c r="N62" s="28"/>
      <c r="O62" s="28"/>
      <c r="P62" s="28"/>
      <c r="Q62" s="28"/>
      <c r="R62" s="28"/>
      <c r="S62" s="28"/>
    </row>
    <row r="63" spans="1:19" ht="15">
      <c r="A63" s="28"/>
      <c r="B63" s="28"/>
      <c r="C63" s="128" t="s">
        <v>21</v>
      </c>
      <c r="D63" s="7">
        <v>965</v>
      </c>
      <c r="E63" s="7">
        <v>1335</v>
      </c>
      <c r="F63" s="22">
        <f t="shared" si="3"/>
        <v>2300</v>
      </c>
      <c r="G63" s="21"/>
      <c r="H63" s="16" t="s">
        <v>22</v>
      </c>
      <c r="I63" s="17">
        <f>SUM(D60:D64)</f>
        <v>5442</v>
      </c>
      <c r="M63" s="28"/>
      <c r="N63" s="28"/>
      <c r="O63" s="28"/>
      <c r="P63" s="28"/>
      <c r="Q63" s="28"/>
      <c r="R63" s="28"/>
      <c r="S63" s="28"/>
    </row>
    <row r="64" spans="1:19" ht="15">
      <c r="A64" s="28"/>
      <c r="B64" s="28"/>
      <c r="C64" s="128" t="s">
        <v>23</v>
      </c>
      <c r="D64" s="7">
        <v>988</v>
      </c>
      <c r="E64" s="7">
        <v>1216</v>
      </c>
      <c r="F64" s="22">
        <f t="shared" si="3"/>
        <v>2204</v>
      </c>
      <c r="G64" s="21"/>
      <c r="H64" s="16" t="s">
        <v>24</v>
      </c>
      <c r="I64" s="17">
        <f>SUM(E65:E68)</f>
        <v>4563</v>
      </c>
      <c r="M64" s="28"/>
      <c r="N64" s="28"/>
      <c r="O64" s="28"/>
      <c r="P64" s="28"/>
      <c r="Q64" s="28"/>
      <c r="R64" s="28"/>
      <c r="S64" s="28"/>
    </row>
    <row r="65" spans="1:19" ht="15">
      <c r="A65" s="28"/>
      <c r="B65" s="28"/>
      <c r="C65" s="128" t="s">
        <v>25</v>
      </c>
      <c r="D65" s="7">
        <v>1024</v>
      </c>
      <c r="E65" s="7">
        <v>1260</v>
      </c>
      <c r="F65" s="22">
        <f t="shared" si="3"/>
        <v>2284</v>
      </c>
      <c r="G65" s="21"/>
      <c r="H65" s="28"/>
      <c r="M65" s="28"/>
      <c r="N65" s="28"/>
      <c r="O65" s="28"/>
      <c r="P65" s="28"/>
      <c r="Q65" s="28"/>
      <c r="R65" s="28"/>
      <c r="S65" s="28"/>
    </row>
    <row r="66" spans="1:19" ht="15">
      <c r="A66" s="28"/>
      <c r="B66" s="28"/>
      <c r="C66" s="128" t="s">
        <v>26</v>
      </c>
      <c r="D66" s="7">
        <v>984</v>
      </c>
      <c r="E66" s="7">
        <v>1162</v>
      </c>
      <c r="F66" s="22">
        <f t="shared" si="3"/>
        <v>2146</v>
      </c>
      <c r="G66" s="21"/>
      <c r="H66" s="28"/>
      <c r="M66" s="28"/>
      <c r="N66" s="28"/>
      <c r="O66" s="28"/>
      <c r="P66" s="28"/>
      <c r="Q66" s="28"/>
      <c r="R66" s="28"/>
      <c r="S66" s="28"/>
    </row>
    <row r="67" spans="1:19" ht="15">
      <c r="A67" s="28"/>
      <c r="B67" s="28"/>
      <c r="C67" s="128" t="s">
        <v>27</v>
      </c>
      <c r="D67" s="7">
        <v>816</v>
      </c>
      <c r="E67" s="7">
        <v>1098</v>
      </c>
      <c r="F67" s="22">
        <f t="shared" si="3"/>
        <v>1914</v>
      </c>
      <c r="G67" s="21"/>
      <c r="M67" s="28"/>
      <c r="N67" s="28"/>
      <c r="O67" s="28"/>
      <c r="P67" s="28"/>
      <c r="Q67" s="28"/>
      <c r="R67" s="28"/>
      <c r="S67" s="28"/>
    </row>
    <row r="68" spans="1:19" ht="15">
      <c r="A68" s="28"/>
      <c r="B68" s="28"/>
      <c r="C68" s="128" t="s">
        <v>28</v>
      </c>
      <c r="D68" s="7">
        <v>780</v>
      </c>
      <c r="E68" s="7">
        <v>1043</v>
      </c>
      <c r="F68" s="22">
        <f t="shared" si="3"/>
        <v>1823</v>
      </c>
      <c r="G68" s="30"/>
      <c r="M68" s="28"/>
      <c r="N68" s="28"/>
      <c r="O68" s="28"/>
      <c r="P68" s="28"/>
      <c r="Q68" s="28"/>
      <c r="R68" s="28"/>
      <c r="S68" s="28"/>
    </row>
    <row r="69" spans="1:19" ht="15">
      <c r="A69" s="28"/>
      <c r="B69" s="28"/>
      <c r="C69" s="128" t="s">
        <v>29</v>
      </c>
      <c r="D69" s="7">
        <v>754</v>
      </c>
      <c r="E69" s="7">
        <v>952</v>
      </c>
      <c r="F69" s="22">
        <f t="shared" si="3"/>
        <v>1706</v>
      </c>
      <c r="G69" s="21"/>
      <c r="M69" s="28"/>
      <c r="N69" s="28"/>
      <c r="O69" s="28"/>
      <c r="P69" s="28"/>
      <c r="Q69" s="28"/>
      <c r="R69" s="28"/>
      <c r="S69" s="28"/>
    </row>
    <row r="70" spans="1:19" ht="15">
      <c r="A70" s="28"/>
      <c r="B70" s="28"/>
      <c r="C70" s="128" t="s">
        <v>30</v>
      </c>
      <c r="D70" s="7">
        <v>641</v>
      </c>
      <c r="E70" s="7">
        <v>878</v>
      </c>
      <c r="F70" s="22">
        <f t="shared" si="3"/>
        <v>1519</v>
      </c>
      <c r="G70" s="25"/>
      <c r="M70" s="28"/>
      <c r="N70" s="28"/>
      <c r="O70" s="28"/>
      <c r="P70" s="28"/>
      <c r="Q70" s="28"/>
      <c r="R70" s="28"/>
      <c r="S70" s="28"/>
    </row>
    <row r="71" spans="1:19" ht="15">
      <c r="A71" s="28"/>
      <c r="B71" s="28"/>
      <c r="C71" s="128" t="s">
        <v>31</v>
      </c>
      <c r="D71" s="7">
        <v>434</v>
      </c>
      <c r="E71" s="7">
        <v>693</v>
      </c>
      <c r="F71" s="22">
        <f t="shared" si="3"/>
        <v>1127</v>
      </c>
      <c r="G71" s="25"/>
      <c r="M71" s="28"/>
      <c r="N71" s="28"/>
      <c r="O71" s="28"/>
      <c r="P71" s="28"/>
      <c r="Q71" s="28"/>
      <c r="R71" s="28"/>
      <c r="S71" s="28"/>
    </row>
    <row r="72" spans="1:19" ht="15.75" thickBot="1">
      <c r="A72" s="28"/>
      <c r="B72" s="28"/>
      <c r="C72" s="128" t="s">
        <v>32</v>
      </c>
      <c r="D72" s="7">
        <v>587</v>
      </c>
      <c r="E72" s="7">
        <v>1109</v>
      </c>
      <c r="F72" s="22">
        <f t="shared" si="3"/>
        <v>1696</v>
      </c>
      <c r="G72" s="25"/>
      <c r="M72" s="28"/>
      <c r="N72" s="28"/>
      <c r="O72" s="28"/>
      <c r="P72" s="28"/>
      <c r="Q72" s="28"/>
      <c r="R72" s="28"/>
      <c r="S72" s="28"/>
    </row>
    <row r="73" spans="1:19" ht="15.75" thickBot="1">
      <c r="A73" s="28"/>
      <c r="B73" s="28"/>
      <c r="C73" s="132" t="s">
        <v>18</v>
      </c>
      <c r="D73" s="10">
        <f>SUM(D56:D72)</f>
        <v>16287</v>
      </c>
      <c r="E73" s="10">
        <f>SUM(E56:E72)</f>
        <v>19787</v>
      </c>
      <c r="F73" s="11">
        <f>SUM(D73:E73)</f>
        <v>36074</v>
      </c>
      <c r="G73" s="25"/>
      <c r="M73" s="28"/>
      <c r="N73" s="28"/>
      <c r="O73" s="28"/>
      <c r="P73" s="28"/>
      <c r="Q73" s="28"/>
      <c r="R73" s="28"/>
      <c r="S73" s="28"/>
    </row>
    <row r="74" spans="1:19" ht="14.25">
      <c r="A74" s="28"/>
      <c r="B74" s="28"/>
      <c r="C74" s="25"/>
      <c r="D74" s="31"/>
      <c r="E74" s="31"/>
      <c r="F74" s="32"/>
      <c r="G74" s="31"/>
      <c r="M74" s="28"/>
      <c r="N74" s="28"/>
      <c r="O74" s="28"/>
      <c r="P74" s="28"/>
      <c r="Q74" s="28"/>
      <c r="R74" s="28"/>
      <c r="S74" s="28"/>
    </row>
    <row r="75" spans="1:19" ht="14.25">
      <c r="A75" s="28"/>
      <c r="B75" s="28"/>
      <c r="C75" s="25"/>
      <c r="D75" s="25"/>
      <c r="E75" s="25"/>
      <c r="F75" s="25"/>
      <c r="G75" s="25"/>
      <c r="M75" s="28"/>
      <c r="N75" s="28"/>
      <c r="O75" s="28"/>
      <c r="P75" s="28"/>
      <c r="Q75" s="28"/>
      <c r="R75" s="28"/>
      <c r="S75" s="28"/>
    </row>
    <row r="76" spans="1:19" ht="15" thickBot="1">
      <c r="A76" s="28"/>
      <c r="B76" s="28"/>
      <c r="C76" s="25"/>
      <c r="D76" s="25"/>
      <c r="E76" s="25"/>
      <c r="F76" s="25"/>
      <c r="G76" s="25"/>
      <c r="M76" s="28"/>
      <c r="N76" s="28"/>
      <c r="O76" s="28"/>
      <c r="P76" s="28"/>
      <c r="Q76" s="28"/>
      <c r="R76" s="28"/>
      <c r="S76" s="28"/>
    </row>
    <row r="77" spans="1:19" ht="15" customHeight="1" thickBot="1">
      <c r="A77" s="28"/>
      <c r="B77" s="28"/>
      <c r="C77" s="310" t="s">
        <v>4</v>
      </c>
      <c r="D77" s="312" t="s">
        <v>35</v>
      </c>
      <c r="E77" s="313"/>
      <c r="F77" s="314"/>
      <c r="G77" s="25"/>
      <c r="H77" s="310" t="s">
        <v>4</v>
      </c>
      <c r="I77" s="312" t="s">
        <v>35</v>
      </c>
      <c r="J77" s="313"/>
      <c r="K77" s="314"/>
      <c r="L77" s="28"/>
      <c r="M77" s="28"/>
      <c r="N77" s="28"/>
      <c r="O77" s="28"/>
      <c r="P77" s="28"/>
      <c r="Q77" s="28"/>
      <c r="R77" s="28"/>
      <c r="S77" s="28"/>
    </row>
    <row r="78" spans="1:19" ht="15" thickBot="1">
      <c r="A78" s="28"/>
      <c r="B78" s="28"/>
      <c r="C78" s="311"/>
      <c r="D78" s="135" t="s">
        <v>6</v>
      </c>
      <c r="E78" s="134" t="s">
        <v>7</v>
      </c>
      <c r="F78" s="136" t="s">
        <v>8</v>
      </c>
      <c r="G78" s="25"/>
      <c r="H78" s="315"/>
      <c r="I78" s="37" t="s">
        <v>6</v>
      </c>
      <c r="J78" s="38" t="s">
        <v>7</v>
      </c>
      <c r="K78" s="39" t="s">
        <v>8</v>
      </c>
      <c r="L78" s="28"/>
      <c r="M78" s="28"/>
      <c r="N78" s="28"/>
      <c r="O78" s="28"/>
      <c r="P78" s="28"/>
      <c r="Q78" s="28"/>
      <c r="R78" s="28"/>
      <c r="S78" s="28"/>
    </row>
    <row r="79" spans="1:19" ht="15">
      <c r="A79" s="28"/>
      <c r="B79" s="28"/>
      <c r="C79" s="128" t="s">
        <v>9</v>
      </c>
      <c r="D79" s="35">
        <v>431</v>
      </c>
      <c r="E79" s="35">
        <v>428</v>
      </c>
      <c r="F79" s="22">
        <f aca="true" t="shared" si="4" ref="F79:F95">SUM(D79:E79)</f>
        <v>859</v>
      </c>
      <c r="G79" s="25"/>
      <c r="H79" s="128" t="s">
        <v>10</v>
      </c>
      <c r="I79" s="45">
        <f>SUM(D79:D80)</f>
        <v>855</v>
      </c>
      <c r="J79" s="35">
        <f>SUM(E79:E80)</f>
        <v>822</v>
      </c>
      <c r="K79" s="46">
        <f>SUM(I79:J79)</f>
        <v>1677</v>
      </c>
      <c r="L79" s="28"/>
      <c r="M79" s="28"/>
      <c r="N79" s="28"/>
      <c r="O79" s="28"/>
      <c r="P79" s="28"/>
      <c r="Q79" s="28"/>
      <c r="R79" s="28"/>
      <c r="S79" s="28"/>
    </row>
    <row r="80" spans="1:19" ht="15">
      <c r="A80" s="28"/>
      <c r="B80" s="28"/>
      <c r="C80" s="131" t="s">
        <v>11</v>
      </c>
      <c r="D80" s="7">
        <v>424</v>
      </c>
      <c r="E80" s="7">
        <v>394</v>
      </c>
      <c r="F80" s="22">
        <f t="shared" si="4"/>
        <v>818</v>
      </c>
      <c r="G80" s="25"/>
      <c r="H80" s="129" t="s">
        <v>12</v>
      </c>
      <c r="I80" s="42">
        <f>SUM(D81:D82)</f>
        <v>886</v>
      </c>
      <c r="J80" s="7">
        <f>SUM(E81:E82)</f>
        <v>888</v>
      </c>
      <c r="K80" s="22">
        <f>SUM(I80:J80)</f>
        <v>1774</v>
      </c>
      <c r="L80" s="28"/>
      <c r="M80" s="28"/>
      <c r="N80" s="28"/>
      <c r="O80" s="28"/>
      <c r="P80" s="28"/>
      <c r="Q80" s="28"/>
      <c r="R80" s="28"/>
      <c r="S80" s="28"/>
    </row>
    <row r="81" spans="1:19" ht="15">
      <c r="A81" s="28"/>
      <c r="B81" s="28"/>
      <c r="C81" s="128" t="s">
        <v>13</v>
      </c>
      <c r="D81" s="7">
        <v>448</v>
      </c>
      <c r="E81" s="7">
        <v>427</v>
      </c>
      <c r="F81" s="22">
        <f t="shared" si="4"/>
        <v>875</v>
      </c>
      <c r="G81" s="25"/>
      <c r="H81" s="129" t="s">
        <v>14</v>
      </c>
      <c r="I81" s="42">
        <f>SUM(D83:D91)</f>
        <v>2925</v>
      </c>
      <c r="J81" s="7">
        <f>SUM(E83:E91)</f>
        <v>3619</v>
      </c>
      <c r="K81" s="22">
        <f>SUM(I81:J81)</f>
        <v>6544</v>
      </c>
      <c r="L81" s="28"/>
      <c r="M81" s="28"/>
      <c r="N81" s="28"/>
      <c r="O81" s="28"/>
      <c r="P81" s="28"/>
      <c r="Q81" s="28"/>
      <c r="R81" s="28"/>
      <c r="S81" s="28"/>
    </row>
    <row r="82" spans="1:19" ht="15.75" thickBot="1">
      <c r="A82" s="28"/>
      <c r="B82" s="28"/>
      <c r="C82" s="128" t="s">
        <v>15</v>
      </c>
      <c r="D82" s="7">
        <v>438</v>
      </c>
      <c r="E82" s="7">
        <v>461</v>
      </c>
      <c r="F82" s="22">
        <f t="shared" si="4"/>
        <v>899</v>
      </c>
      <c r="G82" s="25"/>
      <c r="H82" s="129" t="s">
        <v>16</v>
      </c>
      <c r="I82" s="43">
        <f>SUM(D92:D95)</f>
        <v>474</v>
      </c>
      <c r="J82" s="19">
        <f>SUM(E92:E95)</f>
        <v>620</v>
      </c>
      <c r="K82" s="44">
        <f>SUM(I82:J82)</f>
        <v>1094</v>
      </c>
      <c r="L82" s="28"/>
      <c r="M82" s="28"/>
      <c r="N82" s="28"/>
      <c r="O82" s="28"/>
      <c r="P82" s="28"/>
      <c r="Q82" s="28"/>
      <c r="R82" s="28"/>
      <c r="S82" s="28"/>
    </row>
    <row r="83" spans="1:19" ht="15.75" thickBot="1">
      <c r="A83" s="28"/>
      <c r="B83" s="28"/>
      <c r="C83" s="128" t="s">
        <v>17</v>
      </c>
      <c r="D83" s="7">
        <v>424</v>
      </c>
      <c r="E83" s="7">
        <v>561</v>
      </c>
      <c r="F83" s="22">
        <f t="shared" si="4"/>
        <v>985</v>
      </c>
      <c r="G83" s="25"/>
      <c r="H83" s="130" t="s">
        <v>18</v>
      </c>
      <c r="I83" s="40">
        <f>SUM(I79:I82)</f>
        <v>5140</v>
      </c>
      <c r="J83" s="20">
        <f>SUM(J79:J82)</f>
        <v>5949</v>
      </c>
      <c r="K83" s="41">
        <f>SUM(I83:J83)</f>
        <v>11089</v>
      </c>
      <c r="L83" s="28"/>
      <c r="M83" s="28"/>
      <c r="N83" s="28"/>
      <c r="O83" s="28"/>
      <c r="P83" s="28"/>
      <c r="Q83" s="28"/>
      <c r="R83" s="28"/>
      <c r="S83" s="28"/>
    </row>
    <row r="84" spans="1:19" ht="15">
      <c r="A84" s="28"/>
      <c r="B84" s="28"/>
      <c r="C84" s="128" t="s">
        <v>19</v>
      </c>
      <c r="D84" s="7">
        <v>352</v>
      </c>
      <c r="E84" s="7">
        <v>450</v>
      </c>
      <c r="F84" s="22">
        <f t="shared" si="4"/>
        <v>802</v>
      </c>
      <c r="G84" s="25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5">
      <c r="A85" s="28"/>
      <c r="B85" s="28"/>
      <c r="C85" s="128" t="s">
        <v>20</v>
      </c>
      <c r="D85" s="7">
        <v>354</v>
      </c>
      <c r="E85" s="7">
        <v>426</v>
      </c>
      <c r="F85" s="22">
        <f t="shared" si="4"/>
        <v>780</v>
      </c>
      <c r="G85" s="25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5">
      <c r="A86" s="28"/>
      <c r="B86" s="28"/>
      <c r="C86" s="128" t="s">
        <v>21</v>
      </c>
      <c r="D86" s="7">
        <v>320</v>
      </c>
      <c r="E86" s="7">
        <v>466</v>
      </c>
      <c r="F86" s="22">
        <f t="shared" si="4"/>
        <v>786</v>
      </c>
      <c r="G86" s="25"/>
      <c r="H86" s="16" t="s">
        <v>22</v>
      </c>
      <c r="I86" s="17">
        <f>SUM(D83:D87)</f>
        <v>1762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5">
      <c r="A87" s="28"/>
      <c r="B87" s="28"/>
      <c r="C87" s="128" t="s">
        <v>23</v>
      </c>
      <c r="D87" s="7">
        <v>312</v>
      </c>
      <c r="E87" s="7">
        <v>398</v>
      </c>
      <c r="F87" s="22">
        <f t="shared" si="4"/>
        <v>710</v>
      </c>
      <c r="G87" s="25"/>
      <c r="H87" s="16" t="s">
        <v>24</v>
      </c>
      <c r="I87" s="17">
        <f>SUM(E88:E91)</f>
        <v>1318</v>
      </c>
      <c r="J87" s="33"/>
      <c r="K87" s="33"/>
      <c r="L87" s="33"/>
      <c r="M87" s="33"/>
      <c r="N87" s="33"/>
      <c r="O87" s="28"/>
      <c r="P87" s="28"/>
      <c r="Q87" s="28"/>
      <c r="R87" s="28"/>
      <c r="S87" s="28"/>
    </row>
    <row r="88" spans="1:19" ht="15">
      <c r="A88" s="28"/>
      <c r="B88" s="28"/>
      <c r="C88" s="128" t="s">
        <v>25</v>
      </c>
      <c r="D88" s="7">
        <v>367</v>
      </c>
      <c r="E88" s="7">
        <v>419</v>
      </c>
      <c r="F88" s="22">
        <f t="shared" si="4"/>
        <v>786</v>
      </c>
      <c r="G88" s="25"/>
      <c r="H88" s="28"/>
      <c r="I88" s="33"/>
      <c r="J88" s="33"/>
      <c r="K88" s="33"/>
      <c r="L88" s="33"/>
      <c r="M88" s="33"/>
      <c r="N88" s="33"/>
      <c r="O88" s="28"/>
      <c r="P88" s="28"/>
      <c r="Q88" s="28"/>
      <c r="R88" s="28"/>
      <c r="S88" s="28"/>
    </row>
    <row r="89" spans="1:14" ht="15">
      <c r="A89" s="28"/>
      <c r="B89" s="28"/>
      <c r="C89" s="128" t="s">
        <v>26</v>
      </c>
      <c r="D89" s="7">
        <v>333</v>
      </c>
      <c r="E89" s="7">
        <v>369</v>
      </c>
      <c r="F89" s="22">
        <f t="shared" si="4"/>
        <v>702</v>
      </c>
      <c r="G89" s="25"/>
      <c r="H89" s="28"/>
      <c r="I89" s="33"/>
      <c r="J89" s="33"/>
      <c r="K89" s="33"/>
      <c r="L89" s="33"/>
      <c r="M89" s="33"/>
      <c r="N89" s="33"/>
    </row>
    <row r="90" spans="1:14" ht="15">
      <c r="A90" s="28"/>
      <c r="B90" s="28"/>
      <c r="C90" s="128" t="s">
        <v>27</v>
      </c>
      <c r="D90" s="7">
        <v>244</v>
      </c>
      <c r="E90" s="7">
        <v>312</v>
      </c>
      <c r="F90" s="22">
        <f t="shared" si="4"/>
        <v>556</v>
      </c>
      <c r="G90" s="25"/>
      <c r="H90" s="28"/>
      <c r="I90" s="33"/>
      <c r="J90" s="33"/>
      <c r="K90" s="33"/>
      <c r="L90" s="33"/>
      <c r="M90" s="33"/>
      <c r="N90" s="33"/>
    </row>
    <row r="91" spans="1:14" ht="15">
      <c r="A91" s="28"/>
      <c r="B91" s="28"/>
      <c r="C91" s="128" t="s">
        <v>28</v>
      </c>
      <c r="D91" s="7">
        <v>219</v>
      </c>
      <c r="E91" s="7">
        <v>218</v>
      </c>
      <c r="F91" s="22">
        <f t="shared" si="4"/>
        <v>437</v>
      </c>
      <c r="G91" s="25"/>
      <c r="H91" s="28"/>
      <c r="I91" s="33"/>
      <c r="J91" s="33"/>
      <c r="K91" s="33"/>
      <c r="L91" s="33"/>
      <c r="M91" s="33"/>
      <c r="N91" s="33"/>
    </row>
    <row r="92" spans="1:14" ht="15">
      <c r="A92" s="28"/>
      <c r="B92" s="28"/>
      <c r="C92" s="128" t="s">
        <v>29</v>
      </c>
      <c r="D92" s="7">
        <v>166</v>
      </c>
      <c r="E92" s="7">
        <v>202</v>
      </c>
      <c r="F92" s="22">
        <f t="shared" si="4"/>
        <v>368</v>
      </c>
      <c r="G92" s="28"/>
      <c r="H92" s="28"/>
      <c r="I92" s="34"/>
      <c r="J92" s="34"/>
      <c r="K92" s="34"/>
      <c r="L92" s="34"/>
      <c r="M92" s="34"/>
      <c r="N92" s="34"/>
    </row>
    <row r="93" spans="1:14" ht="15">
      <c r="A93" s="28"/>
      <c r="B93" s="28"/>
      <c r="C93" s="128" t="s">
        <v>30</v>
      </c>
      <c r="D93" s="7">
        <v>148</v>
      </c>
      <c r="E93" s="7">
        <v>165</v>
      </c>
      <c r="F93" s="22">
        <f t="shared" si="4"/>
        <v>313</v>
      </c>
      <c r="G93" s="28"/>
      <c r="H93" s="28"/>
      <c r="I93" s="34"/>
      <c r="J93" s="34"/>
      <c r="K93" s="34"/>
      <c r="L93" s="34"/>
      <c r="M93" s="34"/>
      <c r="N93" s="34"/>
    </row>
    <row r="94" spans="1:14" ht="15">
      <c r="A94" s="28"/>
      <c r="B94" s="28"/>
      <c r="C94" s="128" t="s">
        <v>31</v>
      </c>
      <c r="D94" s="7">
        <v>72</v>
      </c>
      <c r="E94" s="7">
        <v>113</v>
      </c>
      <c r="F94" s="22">
        <f t="shared" si="4"/>
        <v>185</v>
      </c>
      <c r="G94" s="28"/>
      <c r="H94" s="28"/>
      <c r="I94" s="34"/>
      <c r="J94" s="34"/>
      <c r="K94" s="34"/>
      <c r="L94" s="34"/>
      <c r="M94" s="34"/>
      <c r="N94" s="34"/>
    </row>
    <row r="95" spans="1:14" ht="15.75" thickBot="1">
      <c r="A95" s="28"/>
      <c r="B95" s="28"/>
      <c r="C95" s="128" t="s">
        <v>32</v>
      </c>
      <c r="D95" s="7">
        <v>88</v>
      </c>
      <c r="E95" s="7">
        <v>140</v>
      </c>
      <c r="F95" s="22">
        <f t="shared" si="4"/>
        <v>228</v>
      </c>
      <c r="G95" s="28"/>
      <c r="H95" s="28"/>
      <c r="I95" s="34"/>
      <c r="J95" s="34"/>
      <c r="K95" s="34"/>
      <c r="L95" s="34"/>
      <c r="M95" s="34"/>
      <c r="N95" s="34"/>
    </row>
    <row r="96" spans="1:14" ht="15.75" thickBot="1">
      <c r="A96" s="28"/>
      <c r="B96" s="28"/>
      <c r="C96" s="132" t="s">
        <v>18</v>
      </c>
      <c r="D96" s="10">
        <f>SUM(D79:D95)</f>
        <v>5140</v>
      </c>
      <c r="E96" s="10">
        <f>SUM(E79:E95)</f>
        <v>5949</v>
      </c>
      <c r="F96" s="11">
        <f>SUM(D96:E96)</f>
        <v>11089</v>
      </c>
      <c r="G96" s="28"/>
      <c r="H96" s="28"/>
      <c r="I96" s="34"/>
      <c r="J96" s="34"/>
      <c r="K96" s="34"/>
      <c r="L96" s="34"/>
      <c r="M96" s="34"/>
      <c r="N96" s="34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33"/>
      <c r="J97" s="33"/>
      <c r="K97" s="33"/>
      <c r="L97" s="33"/>
      <c r="M97" s="33"/>
      <c r="N97" s="33"/>
    </row>
    <row r="98" spans="1:14" ht="12.75">
      <c r="A98" s="28" t="s">
        <v>36</v>
      </c>
      <c r="B98" s="28"/>
      <c r="C98" s="28"/>
      <c r="D98" s="28"/>
      <c r="E98" s="28"/>
      <c r="F98" s="28"/>
      <c r="G98" s="28"/>
      <c r="H98" s="28"/>
      <c r="I98" s="33"/>
      <c r="J98" s="33"/>
      <c r="K98" s="33"/>
      <c r="L98" s="33"/>
      <c r="M98" s="33"/>
      <c r="N98" s="33"/>
    </row>
    <row r="99" spans="3:14" ht="13.5" thickBot="1">
      <c r="C99" s="28"/>
      <c r="D99" s="28"/>
      <c r="E99" s="28"/>
      <c r="F99" s="28"/>
      <c r="G99" s="28"/>
      <c r="H99" s="28"/>
      <c r="I99" s="33"/>
      <c r="J99" s="33"/>
      <c r="K99" s="33"/>
      <c r="L99" s="33"/>
      <c r="M99" s="33"/>
      <c r="N99" s="33"/>
    </row>
    <row r="100" spans="3:14" ht="13.5" customHeight="1" thickBot="1">
      <c r="C100" s="310" t="s">
        <v>4</v>
      </c>
      <c r="D100" s="312" t="s">
        <v>37</v>
      </c>
      <c r="E100" s="313"/>
      <c r="F100" s="314"/>
      <c r="G100" s="28"/>
      <c r="H100" s="310" t="s">
        <v>4</v>
      </c>
      <c r="I100" s="312" t="s">
        <v>37</v>
      </c>
      <c r="J100" s="313"/>
      <c r="K100" s="314"/>
      <c r="L100" s="33"/>
      <c r="M100" s="33"/>
      <c r="N100" s="33"/>
    </row>
    <row r="101" spans="3:14" ht="13.5" thickBot="1">
      <c r="C101" s="311"/>
      <c r="D101" s="135" t="s">
        <v>6</v>
      </c>
      <c r="E101" s="134" t="s">
        <v>7</v>
      </c>
      <c r="F101" s="136" t="s">
        <v>8</v>
      </c>
      <c r="G101" s="28"/>
      <c r="H101" s="315"/>
      <c r="I101" s="37" t="s">
        <v>6</v>
      </c>
      <c r="J101" s="38" t="s">
        <v>7</v>
      </c>
      <c r="K101" s="39" t="s">
        <v>8</v>
      </c>
      <c r="L101" s="33"/>
      <c r="M101" s="33"/>
      <c r="N101" s="33"/>
    </row>
    <row r="102" spans="3:14" ht="15">
      <c r="C102" s="128" t="s">
        <v>9</v>
      </c>
      <c r="D102" s="35">
        <v>803</v>
      </c>
      <c r="E102" s="35">
        <v>767</v>
      </c>
      <c r="F102" s="22">
        <f aca="true" t="shared" si="5" ref="F102:F118">SUM(D102:E102)</f>
        <v>1570</v>
      </c>
      <c r="G102" s="28"/>
      <c r="H102" s="128" t="s">
        <v>10</v>
      </c>
      <c r="I102" s="45">
        <f>SUM(D102:D103)</f>
        <v>1613</v>
      </c>
      <c r="J102" s="35">
        <f>SUM(E102:E103)</f>
        <v>1459</v>
      </c>
      <c r="K102" s="46">
        <f>SUM(I102:J102)</f>
        <v>3072</v>
      </c>
      <c r="L102" s="28"/>
      <c r="M102" s="28"/>
      <c r="N102" s="28"/>
    </row>
    <row r="103" spans="3:14" ht="15">
      <c r="C103" s="131" t="s">
        <v>11</v>
      </c>
      <c r="D103" s="7">
        <v>810</v>
      </c>
      <c r="E103" s="7">
        <v>692</v>
      </c>
      <c r="F103" s="22">
        <f t="shared" si="5"/>
        <v>1502</v>
      </c>
      <c r="G103" s="28"/>
      <c r="H103" s="129" t="s">
        <v>12</v>
      </c>
      <c r="I103" s="42">
        <f>SUM(D104:D105)</f>
        <v>1860</v>
      </c>
      <c r="J103" s="7">
        <f>SUM(E104:E105)</f>
        <v>1798</v>
      </c>
      <c r="K103" s="22">
        <f>SUM(I103:J103)</f>
        <v>3658</v>
      </c>
      <c r="L103" s="33"/>
      <c r="M103" s="33"/>
      <c r="N103" s="33"/>
    </row>
    <row r="104" spans="3:14" ht="15">
      <c r="C104" s="128" t="s">
        <v>13</v>
      </c>
      <c r="D104" s="7">
        <v>846</v>
      </c>
      <c r="E104" s="7">
        <v>882</v>
      </c>
      <c r="F104" s="22">
        <f t="shared" si="5"/>
        <v>1728</v>
      </c>
      <c r="G104" s="28"/>
      <c r="H104" s="129" t="s">
        <v>14</v>
      </c>
      <c r="I104" s="42">
        <f>SUM(D106:D114)</f>
        <v>6264</v>
      </c>
      <c r="J104" s="7">
        <f>SUM(E106:E114)</f>
        <v>7224</v>
      </c>
      <c r="K104" s="22">
        <f>SUM(I104:J104)</f>
        <v>13488</v>
      </c>
      <c r="L104" s="33"/>
      <c r="M104" s="33"/>
      <c r="N104" s="33"/>
    </row>
    <row r="105" spans="3:14" ht="15.75" thickBot="1">
      <c r="C105" s="128" t="s">
        <v>15</v>
      </c>
      <c r="D105" s="50">
        <v>1014</v>
      </c>
      <c r="E105" s="50">
        <v>916</v>
      </c>
      <c r="F105" s="22">
        <f t="shared" si="5"/>
        <v>1930</v>
      </c>
      <c r="G105" s="28"/>
      <c r="H105" s="129" t="s">
        <v>16</v>
      </c>
      <c r="I105" s="43">
        <f>SUM(D115:D118)</f>
        <v>903</v>
      </c>
      <c r="J105" s="19">
        <f>SUM(E115:E118)</f>
        <v>1318</v>
      </c>
      <c r="K105" s="44">
        <f>SUM(I105:J105)</f>
        <v>2221</v>
      </c>
      <c r="L105" s="33"/>
      <c r="M105" s="33"/>
      <c r="N105" s="33"/>
    </row>
    <row r="106" spans="3:14" ht="15.75" thickBot="1">
      <c r="C106" s="128" t="s">
        <v>17</v>
      </c>
      <c r="D106" s="50">
        <v>997</v>
      </c>
      <c r="E106" s="50">
        <v>1007</v>
      </c>
      <c r="F106" s="22">
        <f t="shared" si="5"/>
        <v>2004</v>
      </c>
      <c r="G106" s="28"/>
      <c r="H106" s="130" t="s">
        <v>18</v>
      </c>
      <c r="I106" s="40">
        <f>SUM(I102:I105)</f>
        <v>10640</v>
      </c>
      <c r="J106" s="20">
        <f>SUM(J102:J105)</f>
        <v>11799</v>
      </c>
      <c r="K106" s="41">
        <f>SUM(I106:J106)</f>
        <v>22439</v>
      </c>
      <c r="L106" s="33"/>
      <c r="M106" s="33"/>
      <c r="N106" s="33"/>
    </row>
    <row r="107" spans="3:14" ht="15">
      <c r="C107" s="128" t="s">
        <v>19</v>
      </c>
      <c r="D107" s="50">
        <v>785</v>
      </c>
      <c r="E107" s="50">
        <v>864</v>
      </c>
      <c r="F107" s="22">
        <f t="shared" si="5"/>
        <v>1649</v>
      </c>
      <c r="G107" s="28"/>
      <c r="H107" s="28"/>
      <c r="I107" s="28"/>
      <c r="J107" s="28"/>
      <c r="K107" s="33"/>
      <c r="L107" s="33"/>
      <c r="M107" s="33"/>
      <c r="N107" s="33"/>
    </row>
    <row r="108" spans="3:14" ht="15">
      <c r="C108" s="128" t="s">
        <v>20</v>
      </c>
      <c r="D108" s="50">
        <v>691</v>
      </c>
      <c r="E108" s="50">
        <v>818</v>
      </c>
      <c r="F108" s="22">
        <f t="shared" si="5"/>
        <v>1509</v>
      </c>
      <c r="G108" s="28"/>
      <c r="H108" s="28"/>
      <c r="I108" s="28"/>
      <c r="J108" s="28"/>
      <c r="K108" s="33"/>
      <c r="L108" s="33"/>
      <c r="M108" s="33"/>
      <c r="N108" s="33"/>
    </row>
    <row r="109" spans="3:14" ht="15">
      <c r="C109" s="128" t="s">
        <v>21</v>
      </c>
      <c r="D109" s="50">
        <v>675</v>
      </c>
      <c r="E109" s="50">
        <v>882</v>
      </c>
      <c r="F109" s="22">
        <f t="shared" si="5"/>
        <v>1557</v>
      </c>
      <c r="G109" s="28"/>
      <c r="H109" s="16" t="s">
        <v>22</v>
      </c>
      <c r="I109" s="49">
        <f>SUM(D106:D110)</f>
        <v>3871</v>
      </c>
      <c r="J109" s="28"/>
      <c r="K109" s="28"/>
      <c r="L109" s="28"/>
      <c r="M109" s="28"/>
      <c r="N109" s="28"/>
    </row>
    <row r="110" spans="3:14" ht="15">
      <c r="C110" s="128" t="s">
        <v>23</v>
      </c>
      <c r="D110" s="50">
        <v>723</v>
      </c>
      <c r="E110" s="50">
        <v>850</v>
      </c>
      <c r="F110" s="22">
        <f t="shared" si="5"/>
        <v>1573</v>
      </c>
      <c r="G110" s="28"/>
      <c r="H110" s="16" t="s">
        <v>24</v>
      </c>
      <c r="I110" s="49">
        <f>SUM(E111:E114)</f>
        <v>2803</v>
      </c>
      <c r="J110" s="28"/>
      <c r="K110" s="28"/>
      <c r="L110" s="28"/>
      <c r="M110" s="28"/>
      <c r="N110" s="28"/>
    </row>
    <row r="111" spans="3:14" ht="15">
      <c r="C111" s="128" t="s">
        <v>25</v>
      </c>
      <c r="D111" s="50">
        <v>755</v>
      </c>
      <c r="E111" s="50">
        <v>903</v>
      </c>
      <c r="F111" s="22">
        <f t="shared" si="5"/>
        <v>1658</v>
      </c>
      <c r="G111" s="28"/>
      <c r="H111" s="28"/>
      <c r="I111" s="28"/>
      <c r="J111" s="28"/>
      <c r="K111" s="28"/>
      <c r="L111" s="28"/>
      <c r="M111" s="28"/>
      <c r="N111" s="28"/>
    </row>
    <row r="112" spans="3:14" ht="15">
      <c r="C112" s="128" t="s">
        <v>26</v>
      </c>
      <c r="D112" s="50">
        <v>669</v>
      </c>
      <c r="E112" s="50">
        <v>776</v>
      </c>
      <c r="F112" s="22">
        <f t="shared" si="5"/>
        <v>1445</v>
      </c>
      <c r="G112" s="28"/>
      <c r="H112" s="28"/>
      <c r="I112" s="28"/>
      <c r="J112" s="28"/>
      <c r="K112" s="28"/>
      <c r="L112" s="28"/>
      <c r="M112" s="28"/>
      <c r="N112" s="28"/>
    </row>
    <row r="113" spans="3:14" ht="15">
      <c r="C113" s="128" t="s">
        <v>27</v>
      </c>
      <c r="D113" s="50">
        <v>562</v>
      </c>
      <c r="E113" s="50">
        <v>617</v>
      </c>
      <c r="F113" s="22">
        <f t="shared" si="5"/>
        <v>1179</v>
      </c>
      <c r="G113" s="28"/>
      <c r="H113" s="28"/>
      <c r="I113" s="28"/>
      <c r="J113" s="28"/>
      <c r="K113" s="28"/>
      <c r="L113" s="28"/>
      <c r="M113" s="28"/>
      <c r="N113" s="28"/>
    </row>
    <row r="114" spans="3:14" ht="15">
      <c r="C114" s="128" t="s">
        <v>28</v>
      </c>
      <c r="D114" s="50">
        <v>407</v>
      </c>
      <c r="E114" s="50">
        <v>507</v>
      </c>
      <c r="F114" s="22">
        <f t="shared" si="5"/>
        <v>914</v>
      </c>
      <c r="G114" s="28"/>
      <c r="H114" s="28"/>
      <c r="I114" s="28"/>
      <c r="J114" s="28"/>
      <c r="K114" s="33"/>
      <c r="L114" s="33"/>
      <c r="M114" s="33"/>
      <c r="N114" s="33"/>
    </row>
    <row r="115" spans="3:14" ht="15">
      <c r="C115" s="128" t="s">
        <v>29</v>
      </c>
      <c r="D115" s="50">
        <v>317</v>
      </c>
      <c r="E115" s="50">
        <v>415</v>
      </c>
      <c r="F115" s="22">
        <f t="shared" si="5"/>
        <v>732</v>
      </c>
      <c r="G115" s="28"/>
      <c r="H115" s="28"/>
      <c r="I115" s="28"/>
      <c r="J115" s="28"/>
      <c r="K115" s="33"/>
      <c r="L115" s="33"/>
      <c r="M115" s="33"/>
      <c r="N115" s="33"/>
    </row>
    <row r="116" spans="3:14" ht="15">
      <c r="C116" s="128" t="s">
        <v>30</v>
      </c>
      <c r="D116" s="50">
        <v>232</v>
      </c>
      <c r="E116" s="50">
        <v>305</v>
      </c>
      <c r="F116" s="22">
        <f t="shared" si="5"/>
        <v>537</v>
      </c>
      <c r="G116" s="28"/>
      <c r="H116" s="28"/>
      <c r="I116" s="28"/>
      <c r="J116" s="28"/>
      <c r="K116" s="33"/>
      <c r="L116" s="33"/>
      <c r="M116" s="33"/>
      <c r="N116" s="33"/>
    </row>
    <row r="117" spans="3:14" ht="15">
      <c r="C117" s="128" t="s">
        <v>31</v>
      </c>
      <c r="D117" s="50">
        <v>179</v>
      </c>
      <c r="E117" s="50">
        <v>241</v>
      </c>
      <c r="F117" s="22">
        <f t="shared" si="5"/>
        <v>420</v>
      </c>
      <c r="G117" s="28"/>
      <c r="H117" s="28"/>
      <c r="I117" s="28"/>
      <c r="J117" s="28"/>
      <c r="K117" s="33"/>
      <c r="L117" s="33"/>
      <c r="M117" s="33"/>
      <c r="N117" s="33"/>
    </row>
    <row r="118" spans="3:14" ht="15.75" thickBot="1">
      <c r="C118" s="128" t="s">
        <v>32</v>
      </c>
      <c r="D118" s="50">
        <v>175</v>
      </c>
      <c r="E118" s="50">
        <v>357</v>
      </c>
      <c r="F118" s="22">
        <f t="shared" si="5"/>
        <v>532</v>
      </c>
      <c r="G118" s="28"/>
      <c r="H118" s="28"/>
      <c r="I118" s="28"/>
      <c r="J118" s="28"/>
      <c r="K118" s="33"/>
      <c r="L118" s="33"/>
      <c r="M118" s="33"/>
      <c r="N118" s="33"/>
    </row>
    <row r="119" spans="3:14" ht="15.75" thickBot="1">
      <c r="C119" s="132" t="s">
        <v>18</v>
      </c>
      <c r="D119" s="10">
        <f>SUM(D102:D118)</f>
        <v>10640</v>
      </c>
      <c r="E119" s="10">
        <f>SUM(E102:E118)</f>
        <v>11799</v>
      </c>
      <c r="F119" s="11">
        <f>SUM(D119:E119)</f>
        <v>22439</v>
      </c>
      <c r="G119" s="28"/>
      <c r="H119" s="28"/>
      <c r="I119" s="28"/>
      <c r="J119" s="28"/>
      <c r="K119" s="28"/>
      <c r="L119" s="28"/>
      <c r="M119" s="28"/>
      <c r="N119" s="28"/>
    </row>
    <row r="120" spans="3:14" ht="12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3:14" ht="12.7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ht="13.5" thickBot="1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3:14" ht="13.5" customHeight="1" thickBot="1">
      <c r="C123" s="310" t="s">
        <v>4</v>
      </c>
      <c r="D123" s="312" t="s">
        <v>38</v>
      </c>
      <c r="E123" s="313"/>
      <c r="F123" s="314"/>
      <c r="G123" s="28"/>
      <c r="H123" s="310" t="s">
        <v>4</v>
      </c>
      <c r="I123" s="312" t="s">
        <v>38</v>
      </c>
      <c r="J123" s="313"/>
      <c r="K123" s="314"/>
      <c r="L123" s="28"/>
      <c r="M123" s="28"/>
      <c r="N123" s="28"/>
    </row>
    <row r="124" spans="3:14" ht="13.5" thickBot="1">
      <c r="C124" s="311"/>
      <c r="D124" s="135" t="s">
        <v>6</v>
      </c>
      <c r="E124" s="134" t="s">
        <v>7</v>
      </c>
      <c r="F124" s="136" t="s">
        <v>8</v>
      </c>
      <c r="G124" s="28"/>
      <c r="H124" s="315"/>
      <c r="I124" s="37" t="s">
        <v>6</v>
      </c>
      <c r="J124" s="38" t="s">
        <v>7</v>
      </c>
      <c r="K124" s="39" t="s">
        <v>8</v>
      </c>
      <c r="L124" s="28"/>
      <c r="M124" s="28"/>
      <c r="N124" s="28"/>
    </row>
    <row r="125" spans="3:14" ht="15">
      <c r="C125" s="128" t="s">
        <v>9</v>
      </c>
      <c r="D125" s="35">
        <v>703</v>
      </c>
      <c r="E125" s="35">
        <v>736</v>
      </c>
      <c r="F125" s="22">
        <f aca="true" t="shared" si="6" ref="F125:F141">SUM(D125:E125)</f>
        <v>1439</v>
      </c>
      <c r="G125" s="28"/>
      <c r="H125" s="128" t="s">
        <v>10</v>
      </c>
      <c r="I125" s="45">
        <f>SUM(D125:D126)</f>
        <v>1429</v>
      </c>
      <c r="J125" s="35">
        <f>SUM(E125:E126)</f>
        <v>1385</v>
      </c>
      <c r="K125" s="46">
        <f>SUM(I125:J125)</f>
        <v>2814</v>
      </c>
      <c r="L125" s="28"/>
      <c r="M125" s="28"/>
      <c r="N125" s="28"/>
    </row>
    <row r="126" spans="3:14" ht="15">
      <c r="C126" s="131" t="s">
        <v>11</v>
      </c>
      <c r="D126" s="7">
        <v>726</v>
      </c>
      <c r="E126" s="7">
        <v>649</v>
      </c>
      <c r="F126" s="22">
        <f t="shared" si="6"/>
        <v>1375</v>
      </c>
      <c r="H126" s="129" t="s">
        <v>12</v>
      </c>
      <c r="I126" s="42">
        <f>SUM(D127:D128)</f>
        <v>1458</v>
      </c>
      <c r="J126" s="7">
        <f>SUM(E127:E128)</f>
        <v>1543</v>
      </c>
      <c r="K126" s="22">
        <f>SUM(I126:J126)</f>
        <v>3001</v>
      </c>
      <c r="L126" s="28"/>
      <c r="M126" s="28"/>
      <c r="N126" s="28"/>
    </row>
    <row r="127" spans="3:14" ht="15">
      <c r="C127" s="128" t="s">
        <v>13</v>
      </c>
      <c r="D127" s="7">
        <v>689</v>
      </c>
      <c r="E127" s="7">
        <v>715</v>
      </c>
      <c r="F127" s="22">
        <f t="shared" si="6"/>
        <v>1404</v>
      </c>
      <c r="H127" s="129" t="s">
        <v>14</v>
      </c>
      <c r="I127" s="42">
        <f>SUM(D129:D137)</f>
        <v>5105</v>
      </c>
      <c r="J127" s="7">
        <f>SUM(E129:E137)</f>
        <v>6223</v>
      </c>
      <c r="K127" s="22">
        <f>SUM(I127:J127)</f>
        <v>11328</v>
      </c>
      <c r="L127" s="33"/>
      <c r="M127" s="33"/>
      <c r="N127" s="33"/>
    </row>
    <row r="128" spans="3:14" ht="15.75" thickBot="1">
      <c r="C128" s="128" t="s">
        <v>15</v>
      </c>
      <c r="D128" s="47">
        <v>769</v>
      </c>
      <c r="E128" s="47">
        <v>828</v>
      </c>
      <c r="F128" s="22">
        <f t="shared" si="6"/>
        <v>1597</v>
      </c>
      <c r="H128" s="129" t="s">
        <v>16</v>
      </c>
      <c r="I128" s="43">
        <f>SUM(D138:D141)</f>
        <v>965</v>
      </c>
      <c r="J128" s="19">
        <f>SUM(E138:E141)</f>
        <v>1478</v>
      </c>
      <c r="K128" s="44">
        <f>SUM(I128:J128)</f>
        <v>2443</v>
      </c>
      <c r="L128" s="33"/>
      <c r="M128" s="33"/>
      <c r="N128" s="33"/>
    </row>
    <row r="129" spans="3:14" ht="15.75" thickBot="1">
      <c r="C129" s="128" t="s">
        <v>17</v>
      </c>
      <c r="D129" s="47">
        <v>828</v>
      </c>
      <c r="E129" s="47">
        <v>861</v>
      </c>
      <c r="F129" s="22">
        <f t="shared" si="6"/>
        <v>1689</v>
      </c>
      <c r="H129" s="130" t="s">
        <v>18</v>
      </c>
      <c r="I129" s="40">
        <f>SUM(I125:I128)</f>
        <v>8957</v>
      </c>
      <c r="J129" s="20">
        <f>SUM(J125:J128)</f>
        <v>10629</v>
      </c>
      <c r="K129" s="41">
        <f>SUM(I129:J129)</f>
        <v>19586</v>
      </c>
      <c r="L129" s="33"/>
      <c r="M129" s="33"/>
      <c r="N129" s="33"/>
    </row>
    <row r="130" spans="3:14" ht="15">
      <c r="C130" s="128" t="s">
        <v>19</v>
      </c>
      <c r="D130" s="47">
        <v>627</v>
      </c>
      <c r="E130" s="47">
        <v>752</v>
      </c>
      <c r="F130" s="22">
        <f t="shared" si="6"/>
        <v>1379</v>
      </c>
      <c r="H130" s="28"/>
      <c r="I130" s="28"/>
      <c r="J130" s="28"/>
      <c r="K130" s="33"/>
      <c r="L130" s="33"/>
      <c r="M130" s="33"/>
      <c r="N130" s="33"/>
    </row>
    <row r="131" spans="3:14" ht="15">
      <c r="C131" s="128" t="s">
        <v>20</v>
      </c>
      <c r="D131" s="47">
        <v>565</v>
      </c>
      <c r="E131" s="47">
        <v>739</v>
      </c>
      <c r="F131" s="22">
        <f t="shared" si="6"/>
        <v>1304</v>
      </c>
      <c r="H131" s="28"/>
      <c r="I131" s="28"/>
      <c r="J131" s="28"/>
      <c r="K131" s="33"/>
      <c r="L131" s="33"/>
      <c r="M131" s="33"/>
      <c r="N131" s="33"/>
    </row>
    <row r="132" spans="3:14" ht="15">
      <c r="C132" s="128" t="s">
        <v>21</v>
      </c>
      <c r="D132" s="47">
        <v>572</v>
      </c>
      <c r="E132" s="47">
        <v>789</v>
      </c>
      <c r="F132" s="22">
        <f t="shared" si="6"/>
        <v>1361</v>
      </c>
      <c r="H132" s="16" t="s">
        <v>22</v>
      </c>
      <c r="I132" s="49">
        <f>SUM(D129:D133)</f>
        <v>3144</v>
      </c>
      <c r="J132" s="28"/>
      <c r="K132" s="28"/>
      <c r="L132" s="28"/>
      <c r="M132" s="28"/>
      <c r="N132" s="28"/>
    </row>
    <row r="133" spans="3:14" ht="15">
      <c r="C133" s="128" t="s">
        <v>23</v>
      </c>
      <c r="D133" s="47">
        <v>552</v>
      </c>
      <c r="E133" s="47">
        <v>714</v>
      </c>
      <c r="F133" s="22">
        <f t="shared" si="6"/>
        <v>1266</v>
      </c>
      <c r="H133" s="16" t="s">
        <v>24</v>
      </c>
      <c r="I133" s="49">
        <f>SUM(E134:E137)</f>
        <v>2368</v>
      </c>
      <c r="J133" s="28"/>
      <c r="K133" s="28"/>
      <c r="L133" s="28"/>
      <c r="M133" s="28"/>
      <c r="N133" s="28"/>
    </row>
    <row r="134" spans="3:14" ht="15">
      <c r="C134" s="128" t="s">
        <v>25</v>
      </c>
      <c r="D134" s="47">
        <v>648</v>
      </c>
      <c r="E134" s="47">
        <v>686</v>
      </c>
      <c r="F134" s="22">
        <f t="shared" si="6"/>
        <v>1334</v>
      </c>
      <c r="H134" s="28"/>
      <c r="I134" s="28"/>
      <c r="J134" s="28"/>
      <c r="K134" s="28"/>
      <c r="L134" s="28"/>
      <c r="M134" s="28"/>
      <c r="N134" s="28"/>
    </row>
    <row r="135" spans="3:14" ht="15">
      <c r="C135" s="128" t="s">
        <v>26</v>
      </c>
      <c r="D135" s="47">
        <v>547</v>
      </c>
      <c r="E135" s="47">
        <v>705</v>
      </c>
      <c r="F135" s="22">
        <f t="shared" si="6"/>
        <v>1252</v>
      </c>
      <c r="H135" s="28"/>
      <c r="I135" s="28"/>
      <c r="J135" s="28"/>
      <c r="K135" s="28"/>
      <c r="L135" s="28"/>
      <c r="M135" s="28"/>
      <c r="N135" s="28"/>
    </row>
    <row r="136" spans="3:14" ht="15">
      <c r="C136" s="128" t="s">
        <v>27</v>
      </c>
      <c r="D136" s="47">
        <v>439</v>
      </c>
      <c r="E136" s="47">
        <v>528</v>
      </c>
      <c r="F136" s="22">
        <f t="shared" si="6"/>
        <v>967</v>
      </c>
      <c r="H136" s="28"/>
      <c r="I136" s="28"/>
      <c r="J136" s="28"/>
      <c r="K136" s="28"/>
      <c r="L136" s="28"/>
      <c r="M136" s="28"/>
      <c r="N136" s="28"/>
    </row>
    <row r="137" spans="3:14" ht="15">
      <c r="C137" s="128" t="s">
        <v>28</v>
      </c>
      <c r="D137" s="47">
        <v>327</v>
      </c>
      <c r="E137" s="47">
        <v>449</v>
      </c>
      <c r="F137" s="22">
        <f t="shared" si="6"/>
        <v>776</v>
      </c>
      <c r="H137" s="28"/>
      <c r="I137" s="28"/>
      <c r="J137" s="28"/>
      <c r="K137" s="33"/>
      <c r="L137" s="33"/>
      <c r="M137" s="33"/>
      <c r="N137" s="33"/>
    </row>
    <row r="138" spans="3:14" ht="15">
      <c r="C138" s="128" t="s">
        <v>29</v>
      </c>
      <c r="D138" s="47">
        <v>303</v>
      </c>
      <c r="E138" s="47">
        <v>402</v>
      </c>
      <c r="F138" s="22">
        <f t="shared" si="6"/>
        <v>705</v>
      </c>
      <c r="H138" s="28"/>
      <c r="I138" s="28"/>
      <c r="J138" s="28"/>
      <c r="K138" s="33"/>
      <c r="L138" s="33"/>
      <c r="M138" s="33"/>
      <c r="N138" s="33"/>
    </row>
    <row r="139" spans="3:14" ht="15">
      <c r="C139" s="128" t="s">
        <v>30</v>
      </c>
      <c r="D139" s="47">
        <v>219</v>
      </c>
      <c r="E139" s="47">
        <v>315</v>
      </c>
      <c r="F139" s="22">
        <f t="shared" si="6"/>
        <v>534</v>
      </c>
      <c r="H139" s="28"/>
      <c r="I139" s="28"/>
      <c r="J139" s="28"/>
      <c r="K139" s="33"/>
      <c r="L139" s="33"/>
      <c r="M139" s="33"/>
      <c r="N139" s="33"/>
    </row>
    <row r="140" spans="3:14" ht="15">
      <c r="C140" s="128" t="s">
        <v>31</v>
      </c>
      <c r="D140" s="47">
        <v>193</v>
      </c>
      <c r="E140" s="47">
        <v>291</v>
      </c>
      <c r="F140" s="22">
        <f t="shared" si="6"/>
        <v>484</v>
      </c>
      <c r="H140" s="28"/>
      <c r="I140" s="28"/>
      <c r="J140" s="28"/>
      <c r="K140" s="33"/>
      <c r="L140" s="33"/>
      <c r="M140" s="33"/>
      <c r="N140" s="33"/>
    </row>
    <row r="141" spans="3:14" ht="15.75" thickBot="1">
      <c r="C141" s="128" t="s">
        <v>32</v>
      </c>
      <c r="D141" s="47">
        <v>250</v>
      </c>
      <c r="E141" s="47">
        <v>470</v>
      </c>
      <c r="F141" s="22">
        <f t="shared" si="6"/>
        <v>720</v>
      </c>
      <c r="H141" s="28"/>
      <c r="I141" s="28"/>
      <c r="J141" s="28"/>
      <c r="K141" s="33"/>
      <c r="L141" s="33"/>
      <c r="M141" s="33"/>
      <c r="N141" s="33"/>
    </row>
    <row r="142" spans="3:14" ht="15.75" thickBot="1">
      <c r="C142" s="132" t="s">
        <v>18</v>
      </c>
      <c r="D142" s="10">
        <f>SUM(D125:D141)</f>
        <v>8957</v>
      </c>
      <c r="E142" s="10">
        <f>SUM(E125:E141)</f>
        <v>10629</v>
      </c>
      <c r="F142" s="11">
        <f>SUM(D142:E142)</f>
        <v>19586</v>
      </c>
      <c r="H142" s="28"/>
      <c r="I142" s="28"/>
      <c r="J142" s="28"/>
      <c r="K142" s="28"/>
      <c r="L142" s="28"/>
      <c r="M142" s="28"/>
      <c r="N142" s="28"/>
    </row>
    <row r="143" spans="8:14" ht="12.75">
      <c r="H143" s="28"/>
      <c r="I143" s="28"/>
      <c r="J143" s="28"/>
      <c r="K143" s="28"/>
      <c r="L143" s="28"/>
      <c r="M143" s="28"/>
      <c r="N143" s="28"/>
    </row>
    <row r="144" spans="8:14" ht="12.75">
      <c r="H144" s="28"/>
      <c r="I144" s="28"/>
      <c r="J144" s="28"/>
      <c r="K144" s="28"/>
      <c r="L144" s="28"/>
      <c r="M144" s="28"/>
      <c r="N144" s="28"/>
    </row>
    <row r="145" spans="8:14" ht="13.5" thickBot="1">
      <c r="H145" s="28"/>
      <c r="I145" s="28"/>
      <c r="J145" s="28"/>
      <c r="K145" s="28"/>
      <c r="L145" s="28"/>
      <c r="M145" s="28"/>
      <c r="N145" s="28"/>
    </row>
    <row r="146" spans="3:14" ht="13.5" customHeight="1" thickBot="1">
      <c r="C146" s="310" t="s">
        <v>4</v>
      </c>
      <c r="D146" s="312" t="s">
        <v>39</v>
      </c>
      <c r="E146" s="313"/>
      <c r="F146" s="314"/>
      <c r="H146" s="310" t="s">
        <v>4</v>
      </c>
      <c r="I146" s="312" t="s">
        <v>38</v>
      </c>
      <c r="J146" s="313"/>
      <c r="K146" s="314"/>
      <c r="L146" s="28"/>
      <c r="M146" s="28"/>
      <c r="N146" s="28"/>
    </row>
    <row r="147" spans="3:14" ht="13.5" thickBot="1">
      <c r="C147" s="311"/>
      <c r="D147" s="135" t="s">
        <v>6</v>
      </c>
      <c r="E147" s="134" t="s">
        <v>7</v>
      </c>
      <c r="F147" s="136" t="s">
        <v>8</v>
      </c>
      <c r="H147" s="315"/>
      <c r="I147" s="37" t="s">
        <v>6</v>
      </c>
      <c r="J147" s="38" t="s">
        <v>7</v>
      </c>
      <c r="K147" s="39" t="s">
        <v>8</v>
      </c>
      <c r="L147" s="28"/>
      <c r="M147" s="28"/>
      <c r="N147" s="28"/>
    </row>
    <row r="148" spans="3:14" ht="15">
      <c r="C148" s="128" t="s">
        <v>9</v>
      </c>
      <c r="D148" s="35">
        <v>1205</v>
      </c>
      <c r="E148" s="35">
        <v>1148</v>
      </c>
      <c r="F148" s="22">
        <f>SUM(D148:E148)</f>
        <v>2353</v>
      </c>
      <c r="G148" s="36"/>
      <c r="H148" s="128" t="s">
        <v>10</v>
      </c>
      <c r="I148" s="45">
        <f>SUM(D148:D149)</f>
        <v>2259</v>
      </c>
      <c r="J148" s="35">
        <f>SUM(E148:E149)</f>
        <v>2175</v>
      </c>
      <c r="K148" s="46">
        <f>SUM(I148:J148)</f>
        <v>4434</v>
      </c>
      <c r="L148" s="28"/>
      <c r="M148" s="28"/>
      <c r="N148" s="28"/>
    </row>
    <row r="149" spans="3:14" ht="15">
      <c r="C149" s="131" t="s">
        <v>11</v>
      </c>
      <c r="D149" s="7">
        <v>1054</v>
      </c>
      <c r="E149" s="7">
        <v>1027</v>
      </c>
      <c r="F149" s="22">
        <f aca="true" t="shared" si="7" ref="F149:F164">SUM(D149:E149)</f>
        <v>2081</v>
      </c>
      <c r="H149" s="129" t="s">
        <v>12</v>
      </c>
      <c r="I149" s="42">
        <f>SUM(D150:D151)</f>
        <v>2040</v>
      </c>
      <c r="J149" s="7">
        <f>SUM(E150:E151)</f>
        <v>2055</v>
      </c>
      <c r="K149" s="22">
        <f>SUM(I149:J149)</f>
        <v>4095</v>
      </c>
      <c r="L149" s="28"/>
      <c r="M149" s="28"/>
      <c r="N149" s="28"/>
    </row>
    <row r="150" spans="3:14" ht="15">
      <c r="C150" s="128" t="s">
        <v>13</v>
      </c>
      <c r="D150" s="7">
        <v>996</v>
      </c>
      <c r="E150" s="7">
        <v>1019</v>
      </c>
      <c r="F150" s="22">
        <f t="shared" si="7"/>
        <v>2015</v>
      </c>
      <c r="H150" s="129" t="s">
        <v>14</v>
      </c>
      <c r="I150" s="42">
        <f>SUM(D152:D160)</f>
        <v>6166</v>
      </c>
      <c r="J150" s="7">
        <f>SUM(E152:E160)</f>
        <v>7256</v>
      </c>
      <c r="K150" s="22">
        <f>SUM(I150:J150)</f>
        <v>13422</v>
      </c>
      <c r="L150" s="28"/>
      <c r="M150" s="28"/>
      <c r="N150" s="28"/>
    </row>
    <row r="151" spans="3:14" ht="15.75" thickBot="1">
      <c r="C151" s="128" t="s">
        <v>15</v>
      </c>
      <c r="D151" s="47">
        <v>1044</v>
      </c>
      <c r="E151" s="47">
        <v>1036</v>
      </c>
      <c r="F151" s="22">
        <f t="shared" si="7"/>
        <v>2080</v>
      </c>
      <c r="H151" s="129" t="s">
        <v>16</v>
      </c>
      <c r="I151" s="43">
        <f>SUM(D161:D164)</f>
        <v>677</v>
      </c>
      <c r="J151" s="19">
        <f>SUM(E161:E164)</f>
        <v>850</v>
      </c>
      <c r="K151" s="44">
        <f>SUM(I151:J151)</f>
        <v>1527</v>
      </c>
      <c r="L151" s="28"/>
      <c r="M151" s="28"/>
      <c r="N151" s="28"/>
    </row>
    <row r="152" spans="3:14" ht="15.75" thickBot="1">
      <c r="C152" s="128" t="s">
        <v>17</v>
      </c>
      <c r="D152" s="47">
        <v>955</v>
      </c>
      <c r="E152" s="47">
        <v>1107</v>
      </c>
      <c r="F152" s="22">
        <f t="shared" si="7"/>
        <v>2062</v>
      </c>
      <c r="H152" s="130" t="s">
        <v>18</v>
      </c>
      <c r="I152" s="40">
        <f>SUM(I148:I151)</f>
        <v>11142</v>
      </c>
      <c r="J152" s="20">
        <f>SUM(J148:J151)</f>
        <v>12336</v>
      </c>
      <c r="K152" s="41">
        <f>SUM(I152:J152)</f>
        <v>23478</v>
      </c>
      <c r="L152" s="28"/>
      <c r="M152" s="28"/>
      <c r="N152" s="28"/>
    </row>
    <row r="153" spans="3:14" ht="15">
      <c r="C153" s="128" t="s">
        <v>19</v>
      </c>
      <c r="D153" s="47">
        <v>840</v>
      </c>
      <c r="E153" s="47">
        <v>1015</v>
      </c>
      <c r="F153" s="22">
        <f t="shared" si="7"/>
        <v>1855</v>
      </c>
      <c r="H153" s="28"/>
      <c r="I153" s="28"/>
      <c r="J153" s="28"/>
      <c r="K153" s="28"/>
      <c r="L153" s="28"/>
      <c r="M153" s="28"/>
      <c r="N153" s="28"/>
    </row>
    <row r="154" spans="3:14" ht="15">
      <c r="C154" s="128" t="s">
        <v>20</v>
      </c>
      <c r="D154" s="47">
        <v>799</v>
      </c>
      <c r="E154" s="47">
        <v>979</v>
      </c>
      <c r="F154" s="22">
        <f t="shared" si="7"/>
        <v>1778</v>
      </c>
      <c r="H154" s="28"/>
      <c r="I154" s="28"/>
      <c r="J154" s="28"/>
      <c r="K154" s="28"/>
      <c r="L154" s="28"/>
      <c r="M154" s="28"/>
      <c r="N154" s="28"/>
    </row>
    <row r="155" spans="3:14" ht="15">
      <c r="C155" s="128" t="s">
        <v>21</v>
      </c>
      <c r="D155" s="47">
        <v>814</v>
      </c>
      <c r="E155" s="47">
        <v>993</v>
      </c>
      <c r="F155" s="22">
        <f t="shared" si="7"/>
        <v>1807</v>
      </c>
      <c r="H155" s="16" t="s">
        <v>22</v>
      </c>
      <c r="I155" s="49">
        <f>SUM(D152:D156)</f>
        <v>4175</v>
      </c>
      <c r="J155" s="28"/>
      <c r="K155" s="28"/>
      <c r="L155" s="28"/>
      <c r="M155" s="28"/>
      <c r="N155" s="28"/>
    </row>
    <row r="156" spans="3:14" ht="15">
      <c r="C156" s="128" t="s">
        <v>23</v>
      </c>
      <c r="D156" s="47">
        <v>767</v>
      </c>
      <c r="E156" s="47">
        <v>945</v>
      </c>
      <c r="F156" s="22">
        <f t="shared" si="7"/>
        <v>1712</v>
      </c>
      <c r="H156" s="16" t="s">
        <v>24</v>
      </c>
      <c r="I156" s="49">
        <f>SUM(E157:E160)</f>
        <v>2217</v>
      </c>
      <c r="J156" s="28"/>
      <c r="K156" s="28"/>
      <c r="L156" s="28"/>
      <c r="M156" s="28"/>
      <c r="N156" s="28"/>
    </row>
    <row r="157" spans="3:14" ht="15">
      <c r="C157" s="128" t="s">
        <v>25</v>
      </c>
      <c r="D157" s="47">
        <v>726</v>
      </c>
      <c r="E157" s="47">
        <v>782</v>
      </c>
      <c r="F157" s="22">
        <f t="shared" si="7"/>
        <v>1508</v>
      </c>
      <c r="J157" s="28"/>
      <c r="K157" s="28"/>
      <c r="L157" s="28"/>
      <c r="M157" s="28"/>
      <c r="N157" s="28"/>
    </row>
    <row r="158" spans="3:14" ht="15">
      <c r="C158" s="128" t="s">
        <v>26</v>
      </c>
      <c r="D158" s="47">
        <v>558</v>
      </c>
      <c r="E158" s="47">
        <v>614</v>
      </c>
      <c r="F158" s="22">
        <f t="shared" si="7"/>
        <v>1172</v>
      </c>
      <c r="H158" s="28"/>
      <c r="I158" s="28"/>
      <c r="J158" s="28"/>
      <c r="K158" s="28"/>
      <c r="L158" s="28"/>
      <c r="M158" s="28"/>
      <c r="N158" s="28"/>
    </row>
    <row r="159" spans="3:14" ht="15">
      <c r="C159" s="128" t="s">
        <v>27</v>
      </c>
      <c r="D159" s="47">
        <v>403</v>
      </c>
      <c r="E159" s="47">
        <v>477</v>
      </c>
      <c r="F159" s="22">
        <f t="shared" si="7"/>
        <v>880</v>
      </c>
      <c r="H159" s="28"/>
      <c r="I159" s="28"/>
      <c r="J159" s="28"/>
      <c r="K159" s="28"/>
      <c r="L159" s="28"/>
      <c r="M159" s="28"/>
      <c r="N159" s="28"/>
    </row>
    <row r="160" spans="3:14" ht="15">
      <c r="C160" s="128" t="s">
        <v>28</v>
      </c>
      <c r="D160" s="47">
        <v>304</v>
      </c>
      <c r="E160" s="47">
        <v>344</v>
      </c>
      <c r="F160" s="22">
        <f t="shared" si="7"/>
        <v>648</v>
      </c>
      <c r="H160" s="28"/>
      <c r="I160" s="28"/>
      <c r="J160" s="28"/>
      <c r="K160" s="28"/>
      <c r="L160" s="28"/>
      <c r="M160" s="28"/>
      <c r="N160" s="28"/>
    </row>
    <row r="161" spans="3:14" ht="15">
      <c r="C161" s="128" t="s">
        <v>29</v>
      </c>
      <c r="D161" s="47">
        <v>253</v>
      </c>
      <c r="E161" s="47">
        <v>302</v>
      </c>
      <c r="F161" s="22">
        <f t="shared" si="7"/>
        <v>555</v>
      </c>
      <c r="H161" s="28"/>
      <c r="I161" s="28"/>
      <c r="J161" s="28"/>
      <c r="K161" s="28"/>
      <c r="L161" s="28"/>
      <c r="M161" s="28"/>
      <c r="N161" s="28"/>
    </row>
    <row r="162" spans="3:14" ht="15">
      <c r="C162" s="128" t="s">
        <v>30</v>
      </c>
      <c r="D162" s="47">
        <v>186</v>
      </c>
      <c r="E162" s="47">
        <v>215</v>
      </c>
      <c r="F162" s="22">
        <f t="shared" si="7"/>
        <v>401</v>
      </c>
      <c r="H162" s="28"/>
      <c r="I162" s="28"/>
      <c r="J162" s="28"/>
      <c r="K162" s="28"/>
      <c r="L162" s="28"/>
      <c r="M162" s="28"/>
      <c r="N162" s="28"/>
    </row>
    <row r="163" spans="3:14" ht="15">
      <c r="C163" s="128" t="s">
        <v>31</v>
      </c>
      <c r="D163" s="47">
        <v>106</v>
      </c>
      <c r="E163" s="47">
        <v>138</v>
      </c>
      <c r="F163" s="22">
        <f t="shared" si="7"/>
        <v>244</v>
      </c>
      <c r="H163" s="28"/>
      <c r="I163" s="28"/>
      <c r="J163" s="28"/>
      <c r="K163" s="28"/>
      <c r="L163" s="28"/>
      <c r="M163" s="28"/>
      <c r="N163" s="28"/>
    </row>
    <row r="164" spans="3:14" ht="15.75" thickBot="1">
      <c r="C164" s="128" t="s">
        <v>32</v>
      </c>
      <c r="D164" s="48">
        <v>132</v>
      </c>
      <c r="E164" s="48">
        <v>195</v>
      </c>
      <c r="F164" s="22">
        <f t="shared" si="7"/>
        <v>327</v>
      </c>
      <c r="H164" s="28"/>
      <c r="I164" s="28"/>
      <c r="J164" s="28"/>
      <c r="K164" s="28"/>
      <c r="L164" s="28"/>
      <c r="M164" s="28"/>
      <c r="N164" s="28"/>
    </row>
    <row r="165" spans="3:14" ht="15.75" thickBot="1">
      <c r="C165" s="132" t="s">
        <v>18</v>
      </c>
      <c r="D165" s="10">
        <f>SUM(D148:D164)</f>
        <v>11142</v>
      </c>
      <c r="E165" s="10">
        <f>SUM(E148:E164)</f>
        <v>12336</v>
      </c>
      <c r="F165" s="11">
        <f>SUM(D165:E165)</f>
        <v>23478</v>
      </c>
      <c r="H165" s="28"/>
      <c r="I165" s="28"/>
      <c r="J165" s="28"/>
      <c r="K165" s="28"/>
      <c r="L165" s="28"/>
      <c r="M165" s="28"/>
      <c r="N165" s="28"/>
    </row>
    <row r="166" spans="8:14" ht="12.75">
      <c r="H166" s="28"/>
      <c r="I166" s="28"/>
      <c r="J166" s="28"/>
      <c r="K166" s="28"/>
      <c r="L166" s="28"/>
      <c r="M166" s="28"/>
      <c r="N166" s="28"/>
    </row>
    <row r="167" spans="8:14" ht="12.75">
      <c r="H167" s="28"/>
      <c r="I167" s="28"/>
      <c r="J167" s="28"/>
      <c r="K167" s="28"/>
      <c r="L167" s="28"/>
      <c r="M167" s="28"/>
      <c r="N167" s="28"/>
    </row>
    <row r="168" spans="8:14" ht="13.5" thickBot="1">
      <c r="H168" s="28"/>
      <c r="I168" s="28"/>
      <c r="J168" s="28"/>
      <c r="K168" s="28"/>
      <c r="L168" s="28"/>
      <c r="M168" s="28"/>
      <c r="N168" s="28"/>
    </row>
    <row r="169" spans="3:14" ht="13.5" customHeight="1" thickBot="1">
      <c r="C169" s="310" t="s">
        <v>4</v>
      </c>
      <c r="D169" s="312" t="s">
        <v>40</v>
      </c>
      <c r="E169" s="313"/>
      <c r="F169" s="314"/>
      <c r="H169" s="310" t="s">
        <v>4</v>
      </c>
      <c r="I169" s="312" t="s">
        <v>40</v>
      </c>
      <c r="J169" s="313"/>
      <c r="K169" s="314"/>
      <c r="L169" s="28"/>
      <c r="M169" s="28"/>
      <c r="N169" s="28"/>
    </row>
    <row r="170" spans="3:14" ht="13.5" thickBot="1">
      <c r="C170" s="311"/>
      <c r="D170" s="135" t="s">
        <v>6</v>
      </c>
      <c r="E170" s="134" t="s">
        <v>7</v>
      </c>
      <c r="F170" s="136" t="s">
        <v>8</v>
      </c>
      <c r="H170" s="315"/>
      <c r="I170" s="37" t="s">
        <v>6</v>
      </c>
      <c r="J170" s="38" t="s">
        <v>7</v>
      </c>
      <c r="K170" s="39" t="s">
        <v>8</v>
      </c>
      <c r="L170" s="28"/>
      <c r="M170" s="28"/>
      <c r="N170" s="28"/>
    </row>
    <row r="171" spans="3:14" ht="15">
      <c r="C171" s="128" t="s">
        <v>9</v>
      </c>
      <c r="D171" s="45">
        <v>41</v>
      </c>
      <c r="E171" s="35">
        <v>26</v>
      </c>
      <c r="F171" s="22">
        <f aca="true" t="shared" si="8" ref="F171:F188">SUM(D171:E171)</f>
        <v>67</v>
      </c>
      <c r="H171" s="128" t="s">
        <v>10</v>
      </c>
      <c r="I171" s="45">
        <f>SUM(D171:D172)</f>
        <v>87</v>
      </c>
      <c r="J171" s="35">
        <f>SUM(E171:E172)</f>
        <v>63</v>
      </c>
      <c r="K171" s="46">
        <f>SUM(I171:J171)</f>
        <v>150</v>
      </c>
      <c r="L171" s="28"/>
      <c r="M171" s="28"/>
      <c r="N171" s="28"/>
    </row>
    <row r="172" spans="3:14" ht="15">
      <c r="C172" s="131" t="s">
        <v>11</v>
      </c>
      <c r="D172" s="42">
        <v>46</v>
      </c>
      <c r="E172" s="7">
        <v>37</v>
      </c>
      <c r="F172" s="22">
        <f t="shared" si="8"/>
        <v>83</v>
      </c>
      <c r="H172" s="129" t="s">
        <v>12</v>
      </c>
      <c r="I172" s="42">
        <f>SUM(D173:D174)</f>
        <v>110</v>
      </c>
      <c r="J172" s="7">
        <f>SUM(E173:E174)</f>
        <v>100</v>
      </c>
      <c r="K172" s="22">
        <f>SUM(I172:J172)</f>
        <v>210</v>
      </c>
      <c r="L172" s="28"/>
      <c r="M172" s="28"/>
      <c r="N172" s="28"/>
    </row>
    <row r="173" spans="3:14" ht="15">
      <c r="C173" s="128" t="s">
        <v>13</v>
      </c>
      <c r="D173" s="42">
        <v>37</v>
      </c>
      <c r="E173" s="7">
        <v>52</v>
      </c>
      <c r="F173" s="22">
        <f t="shared" si="8"/>
        <v>89</v>
      </c>
      <c r="H173" s="129" t="s">
        <v>14</v>
      </c>
      <c r="I173" s="42">
        <f>SUM(D175:D183)</f>
        <v>463</v>
      </c>
      <c r="J173" s="7">
        <f>SUM(E175:E183)</f>
        <v>389</v>
      </c>
      <c r="K173" s="22">
        <f>SUM(I173:J173)</f>
        <v>852</v>
      </c>
      <c r="L173" s="28"/>
      <c r="M173" s="28"/>
      <c r="N173" s="28"/>
    </row>
    <row r="174" spans="3:14" ht="15.75" thickBot="1">
      <c r="C174" s="128" t="s">
        <v>15</v>
      </c>
      <c r="D174" s="42">
        <v>73</v>
      </c>
      <c r="E174" s="7">
        <v>48</v>
      </c>
      <c r="F174" s="22">
        <f t="shared" si="8"/>
        <v>121</v>
      </c>
      <c r="H174" s="129" t="s">
        <v>16</v>
      </c>
      <c r="I174" s="43">
        <f>SUM(D184:D187)</f>
        <v>75</v>
      </c>
      <c r="J174" s="19">
        <f>SUM(E184:E187)</f>
        <v>97</v>
      </c>
      <c r="K174" s="44">
        <f>SUM(I174:J174)</f>
        <v>172</v>
      </c>
      <c r="L174" s="33"/>
      <c r="M174" s="33"/>
      <c r="N174" s="33"/>
    </row>
    <row r="175" spans="3:14" ht="15.75" thickBot="1">
      <c r="C175" s="128" t="s">
        <v>17</v>
      </c>
      <c r="D175" s="42">
        <v>66</v>
      </c>
      <c r="E175" s="7">
        <v>53</v>
      </c>
      <c r="F175" s="22">
        <f t="shared" si="8"/>
        <v>119</v>
      </c>
      <c r="H175" s="130" t="s">
        <v>18</v>
      </c>
      <c r="I175" s="40">
        <f>SUM(I171:I174)</f>
        <v>735</v>
      </c>
      <c r="J175" s="20">
        <f>SUM(J171:J174)</f>
        <v>649</v>
      </c>
      <c r="K175" s="41">
        <f>SUM(I175:J175)</f>
        <v>1384</v>
      </c>
      <c r="L175" s="33"/>
      <c r="M175" s="33"/>
      <c r="N175" s="33"/>
    </row>
    <row r="176" spans="3:14" ht="15">
      <c r="C176" s="128" t="s">
        <v>19</v>
      </c>
      <c r="D176" s="42">
        <v>46</v>
      </c>
      <c r="E176" s="7">
        <v>41</v>
      </c>
      <c r="F176" s="22">
        <f t="shared" si="8"/>
        <v>87</v>
      </c>
      <c r="H176" s="28"/>
      <c r="I176" s="28"/>
      <c r="J176" s="28"/>
      <c r="K176" s="33"/>
      <c r="L176" s="33"/>
      <c r="M176" s="33"/>
      <c r="N176" s="33"/>
    </row>
    <row r="177" spans="3:14" ht="15">
      <c r="C177" s="128" t="s">
        <v>20</v>
      </c>
      <c r="D177" s="42">
        <v>44</v>
      </c>
      <c r="E177" s="7">
        <v>35</v>
      </c>
      <c r="F177" s="22">
        <f t="shared" si="8"/>
        <v>79</v>
      </c>
      <c r="H177" s="28"/>
      <c r="I177" s="28"/>
      <c r="J177" s="28"/>
      <c r="K177" s="33"/>
      <c r="L177" s="33"/>
      <c r="M177" s="33"/>
      <c r="N177" s="33"/>
    </row>
    <row r="178" spans="3:14" ht="15">
      <c r="C178" s="128" t="s">
        <v>21</v>
      </c>
      <c r="D178" s="42">
        <v>53</v>
      </c>
      <c r="E178" s="7">
        <v>37</v>
      </c>
      <c r="F178" s="22">
        <f t="shared" si="8"/>
        <v>90</v>
      </c>
      <c r="H178" s="16" t="s">
        <v>22</v>
      </c>
      <c r="I178" s="17">
        <f>SUM(D175:D179)</f>
        <v>257</v>
      </c>
      <c r="J178" s="28"/>
      <c r="K178" s="33"/>
      <c r="L178" s="33"/>
      <c r="M178" s="33"/>
      <c r="N178" s="33"/>
    </row>
    <row r="179" spans="3:14" ht="15">
      <c r="C179" s="128" t="s">
        <v>23</v>
      </c>
      <c r="D179" s="42">
        <v>48</v>
      </c>
      <c r="E179" s="7">
        <v>51</v>
      </c>
      <c r="F179" s="22">
        <f t="shared" si="8"/>
        <v>99</v>
      </c>
      <c r="H179" s="16" t="s">
        <v>24</v>
      </c>
      <c r="I179" s="17">
        <f>SUM(E180:E183)</f>
        <v>172</v>
      </c>
      <c r="J179" s="28"/>
      <c r="K179" s="28"/>
      <c r="L179" s="28"/>
      <c r="M179" s="28"/>
      <c r="N179" s="28"/>
    </row>
    <row r="180" spans="3:14" ht="15">
      <c r="C180" s="128" t="s">
        <v>25</v>
      </c>
      <c r="D180" s="42">
        <v>73</v>
      </c>
      <c r="E180" s="7">
        <v>62</v>
      </c>
      <c r="F180" s="22">
        <f t="shared" si="8"/>
        <v>135</v>
      </c>
      <c r="H180" s="28"/>
      <c r="I180" s="28"/>
      <c r="J180" s="28"/>
      <c r="K180" s="28"/>
      <c r="L180" s="28"/>
      <c r="M180" s="28"/>
      <c r="N180" s="28"/>
    </row>
    <row r="181" spans="3:14" ht="15">
      <c r="C181" s="128" t="s">
        <v>26</v>
      </c>
      <c r="D181" s="42">
        <v>64</v>
      </c>
      <c r="E181" s="7">
        <v>44</v>
      </c>
      <c r="F181" s="22">
        <f t="shared" si="8"/>
        <v>108</v>
      </c>
      <c r="H181" s="28"/>
      <c r="I181" s="28"/>
      <c r="J181" s="28"/>
      <c r="K181" s="28"/>
      <c r="L181" s="28"/>
      <c r="M181" s="28"/>
      <c r="N181" s="28"/>
    </row>
    <row r="182" spans="3:14" ht="15">
      <c r="C182" s="128" t="s">
        <v>27</v>
      </c>
      <c r="D182" s="42">
        <v>48</v>
      </c>
      <c r="E182" s="7">
        <v>39</v>
      </c>
      <c r="F182" s="22">
        <f t="shared" si="8"/>
        <v>87</v>
      </c>
      <c r="H182" s="28"/>
      <c r="I182" s="28"/>
      <c r="J182" s="28"/>
      <c r="K182" s="28"/>
      <c r="L182" s="28"/>
      <c r="M182" s="28"/>
      <c r="N182" s="28"/>
    </row>
    <row r="183" spans="3:14" ht="15">
      <c r="C183" s="128" t="s">
        <v>28</v>
      </c>
      <c r="D183" s="42">
        <v>21</v>
      </c>
      <c r="E183" s="7">
        <v>27</v>
      </c>
      <c r="F183" s="22">
        <f t="shared" si="8"/>
        <v>48</v>
      </c>
      <c r="H183" s="28"/>
      <c r="I183" s="28"/>
      <c r="J183" s="28"/>
      <c r="K183" s="28"/>
      <c r="L183" s="28"/>
      <c r="M183" s="28"/>
      <c r="N183" s="28"/>
    </row>
    <row r="184" spans="3:14" ht="15">
      <c r="C184" s="128" t="s">
        <v>29</v>
      </c>
      <c r="D184" s="42">
        <v>21</v>
      </c>
      <c r="E184" s="7">
        <v>32</v>
      </c>
      <c r="F184" s="22">
        <f t="shared" si="8"/>
        <v>53</v>
      </c>
      <c r="H184" s="28"/>
      <c r="I184" s="28"/>
      <c r="J184" s="28"/>
      <c r="K184" s="33"/>
      <c r="L184" s="33"/>
      <c r="M184" s="33"/>
      <c r="N184" s="33"/>
    </row>
    <row r="185" spans="3:14" ht="15">
      <c r="C185" s="128" t="s">
        <v>30</v>
      </c>
      <c r="D185" s="42">
        <v>21</v>
      </c>
      <c r="E185" s="7">
        <v>25</v>
      </c>
      <c r="F185" s="22">
        <f t="shared" si="8"/>
        <v>46</v>
      </c>
      <c r="H185" s="28"/>
      <c r="I185" s="28"/>
      <c r="J185" s="28"/>
      <c r="K185" s="28"/>
      <c r="L185" s="28"/>
      <c r="M185" s="28"/>
      <c r="N185" s="28"/>
    </row>
    <row r="186" spans="3:14" ht="15">
      <c r="C186" s="128" t="s">
        <v>31</v>
      </c>
      <c r="D186" s="42">
        <v>12</v>
      </c>
      <c r="E186" s="7">
        <v>19</v>
      </c>
      <c r="F186" s="22">
        <f t="shared" si="8"/>
        <v>31</v>
      </c>
      <c r="H186" s="28"/>
      <c r="I186" s="28"/>
      <c r="J186" s="28"/>
      <c r="K186" s="28"/>
      <c r="L186" s="28"/>
      <c r="M186" s="28"/>
      <c r="N186" s="28"/>
    </row>
    <row r="187" spans="3:14" ht="15.75" thickBot="1">
      <c r="C187" s="128" t="s">
        <v>32</v>
      </c>
      <c r="D187" s="42">
        <v>21</v>
      </c>
      <c r="E187" s="7">
        <v>21</v>
      </c>
      <c r="F187" s="22">
        <f t="shared" si="8"/>
        <v>42</v>
      </c>
      <c r="H187" s="28"/>
      <c r="I187" s="28"/>
      <c r="J187" s="28"/>
      <c r="K187" s="28"/>
      <c r="L187" s="28"/>
      <c r="M187" s="28"/>
      <c r="N187" s="28"/>
    </row>
    <row r="188" spans="3:14" ht="15.75" thickBot="1">
      <c r="C188" s="132" t="s">
        <v>18</v>
      </c>
      <c r="D188" s="10">
        <f>SUM(D171:D187)</f>
        <v>735</v>
      </c>
      <c r="E188" s="10">
        <f>SUM(E171:E187)</f>
        <v>649</v>
      </c>
      <c r="F188" s="10">
        <f t="shared" si="8"/>
        <v>1384</v>
      </c>
      <c r="H188" s="28"/>
      <c r="I188" s="28"/>
      <c r="J188" s="28"/>
      <c r="K188" s="28"/>
      <c r="L188" s="28"/>
      <c r="M188" s="28"/>
      <c r="N188" s="28"/>
    </row>
    <row r="189" spans="8:14" ht="12.75">
      <c r="H189" s="28"/>
      <c r="I189" s="28"/>
      <c r="J189" s="28"/>
      <c r="K189" s="28"/>
      <c r="L189" s="28"/>
      <c r="M189" s="28"/>
      <c r="N189" s="28"/>
    </row>
    <row r="190" spans="8:14" ht="12.75">
      <c r="H190" s="28"/>
      <c r="I190" s="28"/>
      <c r="J190" s="28"/>
      <c r="K190" s="28"/>
      <c r="L190" s="28"/>
      <c r="M190" s="28"/>
      <c r="N190" s="28"/>
    </row>
    <row r="191" spans="8:14" ht="13.5" thickBot="1">
      <c r="H191" s="28"/>
      <c r="I191" s="28"/>
      <c r="J191" s="28"/>
      <c r="K191" s="28"/>
      <c r="L191" s="28"/>
      <c r="M191" s="28"/>
      <c r="N191" s="28"/>
    </row>
    <row r="192" spans="3:14" ht="13.5" customHeight="1" thickBot="1">
      <c r="C192" s="310" t="s">
        <v>4</v>
      </c>
      <c r="D192" s="312" t="s">
        <v>41</v>
      </c>
      <c r="E192" s="313"/>
      <c r="F192" s="314"/>
      <c r="H192" s="310" t="s">
        <v>4</v>
      </c>
      <c r="I192" s="312" t="s">
        <v>41</v>
      </c>
      <c r="J192" s="313"/>
      <c r="K192" s="314"/>
      <c r="L192" s="28"/>
      <c r="M192" s="28"/>
      <c r="N192" s="28"/>
    </row>
    <row r="193" spans="3:14" ht="13.5" thickBot="1">
      <c r="C193" s="311"/>
      <c r="D193" s="135" t="s">
        <v>6</v>
      </c>
      <c r="E193" s="134" t="s">
        <v>7</v>
      </c>
      <c r="F193" s="136" t="s">
        <v>8</v>
      </c>
      <c r="H193" s="315"/>
      <c r="I193" s="37" t="s">
        <v>6</v>
      </c>
      <c r="J193" s="38" t="s">
        <v>7</v>
      </c>
      <c r="K193" s="39" t="s">
        <v>8</v>
      </c>
      <c r="L193" s="28"/>
      <c r="M193" s="28"/>
      <c r="N193" s="28"/>
    </row>
    <row r="194" spans="3:14" ht="15">
      <c r="C194" s="128" t="s">
        <v>9</v>
      </c>
      <c r="D194" s="35">
        <v>8</v>
      </c>
      <c r="E194" s="35">
        <v>17</v>
      </c>
      <c r="F194" s="22">
        <f aca="true" t="shared" si="9" ref="F194:F210">SUM(D194:E194)</f>
        <v>25</v>
      </c>
      <c r="H194" s="128" t="s">
        <v>10</v>
      </c>
      <c r="I194" s="45">
        <f>SUM(D194:D195)</f>
        <v>19</v>
      </c>
      <c r="J194" s="35">
        <f>SUM(E194:E195)</f>
        <v>30</v>
      </c>
      <c r="K194" s="46">
        <f>SUM(I194:J194)</f>
        <v>49</v>
      </c>
      <c r="L194" s="28"/>
      <c r="M194" s="28"/>
      <c r="N194" s="28"/>
    </row>
    <row r="195" spans="3:14" ht="15">
      <c r="C195" s="131" t="s">
        <v>11</v>
      </c>
      <c r="D195" s="7">
        <v>11</v>
      </c>
      <c r="E195" s="7">
        <v>13</v>
      </c>
      <c r="F195" s="22">
        <f t="shared" si="9"/>
        <v>24</v>
      </c>
      <c r="H195" s="129" t="s">
        <v>12</v>
      </c>
      <c r="I195" s="42">
        <f>SUM(D196:D197)</f>
        <v>31</v>
      </c>
      <c r="J195" s="7">
        <f>SUM(E196:E197)</f>
        <v>21</v>
      </c>
      <c r="K195" s="22">
        <f>SUM(I195:J195)</f>
        <v>52</v>
      </c>
      <c r="L195" s="28"/>
      <c r="M195" s="28"/>
      <c r="N195" s="28"/>
    </row>
    <row r="196" spans="3:14" ht="15">
      <c r="C196" s="128" t="s">
        <v>13</v>
      </c>
      <c r="D196" s="7">
        <v>18</v>
      </c>
      <c r="E196" s="7">
        <v>13</v>
      </c>
      <c r="F196" s="22">
        <f t="shared" si="9"/>
        <v>31</v>
      </c>
      <c r="H196" s="129" t="s">
        <v>14</v>
      </c>
      <c r="I196" s="42">
        <f>SUM(D198:D206)</f>
        <v>104</v>
      </c>
      <c r="J196" s="7">
        <f>SUM(E198:E206)</f>
        <v>108</v>
      </c>
      <c r="K196" s="22">
        <f>SUM(I196:J196)</f>
        <v>212</v>
      </c>
      <c r="L196" s="28"/>
      <c r="M196" s="28"/>
      <c r="N196" s="28"/>
    </row>
    <row r="197" spans="3:14" ht="15.75" thickBot="1">
      <c r="C197" s="128" t="s">
        <v>15</v>
      </c>
      <c r="D197" s="47">
        <v>13</v>
      </c>
      <c r="E197" s="47">
        <v>8</v>
      </c>
      <c r="F197" s="22">
        <f t="shared" si="9"/>
        <v>21</v>
      </c>
      <c r="H197" s="129" t="s">
        <v>16</v>
      </c>
      <c r="I197" s="43">
        <f>SUM(D207:D210)</f>
        <v>26</v>
      </c>
      <c r="J197" s="19">
        <f>SUM(E207:E210)</f>
        <v>30</v>
      </c>
      <c r="K197" s="44">
        <f>SUM(I197:J197)</f>
        <v>56</v>
      </c>
      <c r="L197" s="28"/>
      <c r="M197" s="28"/>
      <c r="N197" s="28"/>
    </row>
    <row r="198" spans="3:14" ht="15.75" thickBot="1">
      <c r="C198" s="128" t="s">
        <v>17</v>
      </c>
      <c r="D198" s="47">
        <v>13</v>
      </c>
      <c r="E198" s="47">
        <v>14</v>
      </c>
      <c r="F198" s="22">
        <f t="shared" si="9"/>
        <v>27</v>
      </c>
      <c r="H198" s="130" t="s">
        <v>18</v>
      </c>
      <c r="I198" s="40">
        <f>SUM(I194:I197)</f>
        <v>180</v>
      </c>
      <c r="J198" s="20">
        <f>SUM(J194:J197)</f>
        <v>189</v>
      </c>
      <c r="K198" s="41">
        <f>SUM(I198:J198)</f>
        <v>369</v>
      </c>
      <c r="L198" s="28"/>
      <c r="M198" s="28"/>
      <c r="N198" s="28"/>
    </row>
    <row r="199" spans="3:14" ht="15">
      <c r="C199" s="128" t="s">
        <v>19</v>
      </c>
      <c r="D199" s="47">
        <v>7</v>
      </c>
      <c r="E199" s="47">
        <v>11</v>
      </c>
      <c r="F199" s="22">
        <f t="shared" si="9"/>
        <v>18</v>
      </c>
      <c r="H199" s="28"/>
      <c r="I199" s="28"/>
      <c r="J199" s="28"/>
      <c r="K199" s="28"/>
      <c r="L199" s="28"/>
      <c r="M199" s="28"/>
      <c r="N199" s="28"/>
    </row>
    <row r="200" spans="3:14" ht="15">
      <c r="C200" s="128" t="s">
        <v>20</v>
      </c>
      <c r="D200" s="47">
        <v>8</v>
      </c>
      <c r="E200" s="47">
        <v>12</v>
      </c>
      <c r="F200" s="22">
        <f t="shared" si="9"/>
        <v>20</v>
      </c>
      <c r="H200" s="28"/>
      <c r="I200" s="28"/>
      <c r="J200" s="28"/>
      <c r="K200" s="28"/>
      <c r="L200" s="28"/>
      <c r="M200" s="28"/>
      <c r="N200" s="28"/>
    </row>
    <row r="201" spans="3:14" ht="15">
      <c r="C201" s="128" t="s">
        <v>21</v>
      </c>
      <c r="D201" s="47">
        <v>7</v>
      </c>
      <c r="E201" s="47">
        <v>13</v>
      </c>
      <c r="F201" s="22">
        <f t="shared" si="9"/>
        <v>20</v>
      </c>
      <c r="H201" s="16" t="s">
        <v>22</v>
      </c>
      <c r="I201" s="17">
        <f>SUM(D198:D202)</f>
        <v>45</v>
      </c>
      <c r="J201" s="28"/>
      <c r="K201" s="28"/>
      <c r="L201" s="28"/>
      <c r="M201" s="28"/>
      <c r="N201" s="28"/>
    </row>
    <row r="202" spans="3:14" ht="15">
      <c r="C202" s="128" t="s">
        <v>23</v>
      </c>
      <c r="D202" s="47">
        <v>10</v>
      </c>
      <c r="E202" s="47">
        <v>18</v>
      </c>
      <c r="F202" s="22">
        <f t="shared" si="9"/>
        <v>28</v>
      </c>
      <c r="H202" s="16" t="s">
        <v>24</v>
      </c>
      <c r="I202" s="17">
        <f>SUM(E203:E206)</f>
        <v>40</v>
      </c>
      <c r="J202" s="28"/>
      <c r="K202" s="28"/>
      <c r="L202" s="28"/>
      <c r="M202" s="28"/>
      <c r="N202" s="28"/>
    </row>
    <row r="203" spans="3:14" ht="15">
      <c r="C203" s="128" t="s">
        <v>25</v>
      </c>
      <c r="D203" s="47">
        <v>22</v>
      </c>
      <c r="E203" s="47">
        <v>13</v>
      </c>
      <c r="F203" s="22">
        <f t="shared" si="9"/>
        <v>35</v>
      </c>
      <c r="H203" s="28"/>
      <c r="I203" s="28"/>
      <c r="J203" s="28"/>
      <c r="K203" s="28"/>
      <c r="L203" s="28"/>
      <c r="M203" s="28"/>
      <c r="N203" s="28"/>
    </row>
    <row r="204" spans="3:14" ht="15">
      <c r="C204" s="128" t="s">
        <v>26</v>
      </c>
      <c r="D204" s="47">
        <v>18</v>
      </c>
      <c r="E204" s="47">
        <v>11</v>
      </c>
      <c r="F204" s="22">
        <f t="shared" si="9"/>
        <v>29</v>
      </c>
      <c r="H204" s="28"/>
      <c r="I204" s="28"/>
      <c r="J204" s="28"/>
      <c r="K204" s="28"/>
      <c r="L204" s="28"/>
      <c r="M204" s="28"/>
      <c r="N204" s="28"/>
    </row>
    <row r="205" spans="3:14" ht="15">
      <c r="C205" s="128" t="s">
        <v>27</v>
      </c>
      <c r="D205" s="47">
        <v>7</v>
      </c>
      <c r="E205" s="47">
        <v>7</v>
      </c>
      <c r="F205" s="22">
        <f t="shared" si="9"/>
        <v>14</v>
      </c>
      <c r="H205" s="28"/>
      <c r="I205" s="28"/>
      <c r="J205" s="28"/>
      <c r="K205" s="28"/>
      <c r="L205" s="28"/>
      <c r="M205" s="28"/>
      <c r="N205" s="28"/>
    </row>
    <row r="206" spans="3:14" ht="15">
      <c r="C206" s="128" t="s">
        <v>28</v>
      </c>
      <c r="D206" s="47">
        <v>12</v>
      </c>
      <c r="E206" s="47">
        <v>9</v>
      </c>
      <c r="F206" s="22">
        <f t="shared" si="9"/>
        <v>21</v>
      </c>
      <c r="H206" s="28"/>
      <c r="I206" s="28"/>
      <c r="J206" s="28"/>
      <c r="K206" s="28"/>
      <c r="L206" s="28"/>
      <c r="M206" s="28"/>
      <c r="N206" s="28"/>
    </row>
    <row r="207" spans="3:14" ht="15">
      <c r="C207" s="128" t="s">
        <v>29</v>
      </c>
      <c r="D207" s="47">
        <v>9</v>
      </c>
      <c r="E207" s="47">
        <v>7</v>
      </c>
      <c r="F207" s="22">
        <f t="shared" si="9"/>
        <v>16</v>
      </c>
      <c r="H207" s="28"/>
      <c r="I207" s="28"/>
      <c r="J207" s="28"/>
      <c r="K207" s="28"/>
      <c r="L207" s="28"/>
      <c r="M207" s="28"/>
      <c r="N207" s="28"/>
    </row>
    <row r="208" spans="3:14" ht="15">
      <c r="C208" s="128" t="s">
        <v>30</v>
      </c>
      <c r="D208" s="47">
        <v>7</v>
      </c>
      <c r="E208" s="47">
        <v>7</v>
      </c>
      <c r="F208" s="22">
        <f t="shared" si="9"/>
        <v>14</v>
      </c>
      <c r="H208" s="28"/>
      <c r="I208" s="28"/>
      <c r="J208" s="28"/>
      <c r="K208" s="28"/>
      <c r="L208" s="28"/>
      <c r="M208" s="28"/>
      <c r="N208" s="28"/>
    </row>
    <row r="209" spans="3:14" ht="15">
      <c r="C209" s="128" t="s">
        <v>31</v>
      </c>
      <c r="D209" s="47">
        <v>5</v>
      </c>
      <c r="E209" s="47">
        <v>10</v>
      </c>
      <c r="F209" s="22">
        <f t="shared" si="9"/>
        <v>15</v>
      </c>
      <c r="H209" s="28"/>
      <c r="I209" s="28"/>
      <c r="J209" s="28"/>
      <c r="K209" s="28"/>
      <c r="L209" s="28"/>
      <c r="M209" s="28"/>
      <c r="N209" s="28"/>
    </row>
    <row r="210" spans="3:14" ht="15.75" thickBot="1">
      <c r="C210" s="128" t="s">
        <v>32</v>
      </c>
      <c r="D210" s="47">
        <v>5</v>
      </c>
      <c r="E210" s="47">
        <v>6</v>
      </c>
      <c r="F210" s="22">
        <f t="shared" si="9"/>
        <v>11</v>
      </c>
      <c r="H210" s="28"/>
      <c r="I210" s="28"/>
      <c r="J210" s="28"/>
      <c r="K210" s="28"/>
      <c r="L210" s="28"/>
      <c r="M210" s="28"/>
      <c r="N210" s="28"/>
    </row>
    <row r="211" spans="3:14" ht="15.75" thickBot="1">
      <c r="C211" s="133" t="s">
        <v>18</v>
      </c>
      <c r="D211" s="10">
        <f>SUM(D194:D210)</f>
        <v>180</v>
      </c>
      <c r="E211" s="10">
        <f>SUM(E194:E210)</f>
        <v>189</v>
      </c>
      <c r="F211" s="11">
        <f>SUM(D211:E211)</f>
        <v>369</v>
      </c>
      <c r="H211" s="28"/>
      <c r="I211" s="28"/>
      <c r="J211" s="28"/>
      <c r="K211" s="28"/>
      <c r="L211" s="28"/>
      <c r="M211" s="28"/>
      <c r="N211" s="28"/>
    </row>
    <row r="212" spans="8:14" ht="12.75">
      <c r="H212" s="28"/>
      <c r="I212" s="28"/>
      <c r="J212" s="28"/>
      <c r="K212" s="28"/>
      <c r="L212" s="28"/>
      <c r="M212" s="28"/>
      <c r="N212" s="28"/>
    </row>
    <row r="213" spans="8:14" ht="12.75">
      <c r="H213" s="28"/>
      <c r="I213" s="28"/>
      <c r="J213" s="28"/>
      <c r="K213" s="28"/>
      <c r="L213" s="28"/>
      <c r="M213" s="28"/>
      <c r="N213" s="28"/>
    </row>
    <row r="214" spans="8:14" ht="12.75">
      <c r="H214" s="28"/>
      <c r="I214" s="28"/>
      <c r="J214" s="28"/>
      <c r="K214" s="28"/>
      <c r="L214" s="28"/>
      <c r="M214" s="28"/>
      <c r="N214" s="28"/>
    </row>
    <row r="215" spans="8:14" ht="12.75">
      <c r="H215" s="28"/>
      <c r="I215" s="28"/>
      <c r="J215" s="28"/>
      <c r="K215" s="28"/>
      <c r="L215" s="28"/>
      <c r="M215" s="28"/>
      <c r="N215" s="28"/>
    </row>
    <row r="216" spans="8:14" ht="12.75">
      <c r="H216" s="28"/>
      <c r="I216" s="28"/>
      <c r="J216" s="28"/>
      <c r="K216" s="28"/>
      <c r="L216" s="28"/>
      <c r="M216" s="28"/>
      <c r="N216" s="28"/>
    </row>
    <row r="217" spans="8:14" ht="12.75">
      <c r="H217" s="28"/>
      <c r="I217" s="28"/>
      <c r="J217" s="28"/>
      <c r="K217" s="28"/>
      <c r="L217" s="28"/>
      <c r="M217" s="28"/>
      <c r="N217" s="28"/>
    </row>
    <row r="218" spans="8:14" ht="12.75">
      <c r="H218" s="28"/>
      <c r="I218" s="28"/>
      <c r="J218" s="28"/>
      <c r="K218" s="28"/>
      <c r="L218" s="28"/>
      <c r="M218" s="28"/>
      <c r="N218" s="28"/>
    </row>
  </sheetData>
  <sheetProtection/>
  <mergeCells count="37">
    <mergeCell ref="C4:K4"/>
    <mergeCell ref="C8:C9"/>
    <mergeCell ref="D8:F8"/>
    <mergeCell ref="H8:H9"/>
    <mergeCell ref="I8:K8"/>
    <mergeCell ref="C31:C32"/>
    <mergeCell ref="D31:F31"/>
    <mergeCell ref="H31:H32"/>
    <mergeCell ref="I31:K31"/>
    <mergeCell ref="C54:C55"/>
    <mergeCell ref="D54:F54"/>
    <mergeCell ref="H54:H55"/>
    <mergeCell ref="I54:K54"/>
    <mergeCell ref="C77:C78"/>
    <mergeCell ref="D77:F77"/>
    <mergeCell ref="H77:H78"/>
    <mergeCell ref="I77:K77"/>
    <mergeCell ref="H169:H170"/>
    <mergeCell ref="I169:K169"/>
    <mergeCell ref="C100:C101"/>
    <mergeCell ref="D100:F100"/>
    <mergeCell ref="H100:H101"/>
    <mergeCell ref="I100:K100"/>
    <mergeCell ref="C123:C124"/>
    <mergeCell ref="D123:F123"/>
    <mergeCell ref="H123:H124"/>
    <mergeCell ref="I123:K123"/>
    <mergeCell ref="C192:C193"/>
    <mergeCell ref="D192:F192"/>
    <mergeCell ref="H192:H193"/>
    <mergeCell ref="I192:K192"/>
    <mergeCell ref="C146:C147"/>
    <mergeCell ref="D146:F146"/>
    <mergeCell ref="H146:H147"/>
    <mergeCell ref="I146:K146"/>
    <mergeCell ref="C169:C170"/>
    <mergeCell ref="D169:F1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  <rowBreaks count="4" manualBreakCount="4">
    <brk id="51" max="255" man="1"/>
    <brk id="97" max="255" man="1"/>
    <brk id="143" max="255" man="1"/>
    <brk id="1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4.7109375" style="0" customWidth="1"/>
    <col min="2" max="2" width="11.8515625" style="0" customWidth="1"/>
    <col min="3" max="3" width="16.28125" style="0" customWidth="1"/>
    <col min="8" max="8" width="17.57421875" style="0" customWidth="1"/>
  </cols>
  <sheetData>
    <row r="1" ht="15">
      <c r="A1" s="52" t="s">
        <v>0</v>
      </c>
    </row>
    <row r="2" ht="15">
      <c r="A2" s="52" t="s">
        <v>1</v>
      </c>
    </row>
    <row r="3" ht="15.75" thickBot="1"/>
    <row r="4" spans="2:13" ht="16.5" thickBot="1">
      <c r="B4" s="316" t="s">
        <v>42</v>
      </c>
      <c r="C4" s="317"/>
      <c r="D4" s="317"/>
      <c r="E4" s="317"/>
      <c r="F4" s="317"/>
      <c r="G4" s="317"/>
      <c r="H4" s="317"/>
      <c r="I4" s="317"/>
      <c r="J4" s="317"/>
      <c r="K4" s="318"/>
      <c r="L4" s="3"/>
      <c r="M4" s="3"/>
    </row>
    <row r="6" spans="2:3" ht="15.75">
      <c r="B6" s="2" t="s">
        <v>43</v>
      </c>
      <c r="C6" s="4" t="s">
        <v>44</v>
      </c>
    </row>
    <row r="7" spans="2:3" ht="15">
      <c r="B7" s="2"/>
      <c r="C7" s="28"/>
    </row>
    <row r="8" ht="15.75" thickBot="1"/>
    <row r="9" spans="3:11" ht="15.75" thickBot="1">
      <c r="C9" s="310" t="s">
        <v>4</v>
      </c>
      <c r="D9" s="312" t="s">
        <v>44</v>
      </c>
      <c r="E9" s="326"/>
      <c r="F9" s="327"/>
      <c r="G9" s="2"/>
      <c r="H9" s="310" t="s">
        <v>4</v>
      </c>
      <c r="I9" s="312" t="s">
        <v>44</v>
      </c>
      <c r="J9" s="326"/>
      <c r="K9" s="327"/>
    </row>
    <row r="10" spans="3:11" ht="15.75" thickBot="1">
      <c r="C10" s="325"/>
      <c r="D10" s="123" t="s">
        <v>6</v>
      </c>
      <c r="E10" s="124" t="s">
        <v>7</v>
      </c>
      <c r="F10" s="124" t="s">
        <v>8</v>
      </c>
      <c r="G10" s="2"/>
      <c r="H10" s="328"/>
      <c r="I10" s="122" t="s">
        <v>6</v>
      </c>
      <c r="J10" s="123" t="s">
        <v>7</v>
      </c>
      <c r="K10" s="123" t="s">
        <v>8</v>
      </c>
    </row>
    <row r="11" spans="2:11" ht="15">
      <c r="B11" s="25"/>
      <c r="C11" s="128" t="s">
        <v>9</v>
      </c>
      <c r="D11" s="35">
        <v>719</v>
      </c>
      <c r="E11" s="35">
        <v>684</v>
      </c>
      <c r="F11" s="7">
        <f aca="true" t="shared" si="0" ref="F11:F27">SUM(D11:E11)</f>
        <v>1403</v>
      </c>
      <c r="G11" s="308">
        <f>SUM(F11/5)</f>
        <v>280.6</v>
      </c>
      <c r="H11" s="128" t="s">
        <v>10</v>
      </c>
      <c r="I11" s="54">
        <f>SUM(D11:D12)</f>
        <v>1428</v>
      </c>
      <c r="J11" s="55">
        <f>SUM(E11:E12)</f>
        <v>1338</v>
      </c>
      <c r="K11" s="56">
        <f>SUM(I11:J11)</f>
        <v>2766</v>
      </c>
    </row>
    <row r="12" spans="2:11" ht="15">
      <c r="B12" s="25"/>
      <c r="C12" s="131" t="s">
        <v>11</v>
      </c>
      <c r="D12" s="7">
        <v>709</v>
      </c>
      <c r="E12" s="7">
        <v>654</v>
      </c>
      <c r="F12" s="7">
        <f t="shared" si="0"/>
        <v>1363</v>
      </c>
      <c r="G12" s="308">
        <f>SUM(F12/5)</f>
        <v>272.6</v>
      </c>
      <c r="H12" s="129" t="s">
        <v>12</v>
      </c>
      <c r="I12" s="54">
        <f>SUM(D13:D14)</f>
        <v>1669</v>
      </c>
      <c r="J12" s="55">
        <f>SUM(E13:E14)</f>
        <v>1661</v>
      </c>
      <c r="K12" s="56">
        <f>SUM(I12:J12)</f>
        <v>3330</v>
      </c>
    </row>
    <row r="13" spans="2:11" ht="15">
      <c r="B13" s="25"/>
      <c r="C13" s="128" t="s">
        <v>13</v>
      </c>
      <c r="D13" s="7">
        <v>769</v>
      </c>
      <c r="E13" s="7">
        <v>772</v>
      </c>
      <c r="F13" s="7">
        <f t="shared" si="0"/>
        <v>1541</v>
      </c>
      <c r="G13" s="308">
        <f>SUM(F13/5)</f>
        <v>308.2</v>
      </c>
      <c r="H13" s="129" t="s">
        <v>14</v>
      </c>
      <c r="I13" s="54">
        <f>SUM(D15:D23)</f>
        <v>6059</v>
      </c>
      <c r="J13" s="55">
        <f>SUM(E15:E23)</f>
        <v>6286</v>
      </c>
      <c r="K13" s="56">
        <f>SUM(I13:J13)</f>
        <v>12345</v>
      </c>
    </row>
    <row r="14" spans="2:11" ht="15.75" thickBot="1">
      <c r="B14" s="25"/>
      <c r="C14" s="128" t="s">
        <v>15</v>
      </c>
      <c r="D14" s="57">
        <v>900</v>
      </c>
      <c r="E14" s="57">
        <v>889</v>
      </c>
      <c r="F14" s="7">
        <f t="shared" si="0"/>
        <v>1789</v>
      </c>
      <c r="G14" s="8"/>
      <c r="H14" s="129" t="s">
        <v>16</v>
      </c>
      <c r="I14" s="7">
        <f>SUM(D24:D27)</f>
        <v>1376</v>
      </c>
      <c r="J14" s="7">
        <f>SUM(E24:E27)</f>
        <v>1579</v>
      </c>
      <c r="K14" s="56">
        <f>SUM(I14:J14)</f>
        <v>2955</v>
      </c>
    </row>
    <row r="15" spans="2:11" ht="15.75" thickBot="1">
      <c r="B15" s="25"/>
      <c r="C15" s="128" t="s">
        <v>17</v>
      </c>
      <c r="D15" s="57">
        <v>930</v>
      </c>
      <c r="E15" s="57">
        <v>911</v>
      </c>
      <c r="F15" s="7">
        <f t="shared" si="0"/>
        <v>1841</v>
      </c>
      <c r="G15" s="8"/>
      <c r="H15" s="130" t="s">
        <v>18</v>
      </c>
      <c r="I15" s="27">
        <f>SUM(I11:I14)</f>
        <v>10532</v>
      </c>
      <c r="J15" s="27">
        <f>SUM(J11:J14)</f>
        <v>10864</v>
      </c>
      <c r="K15" s="10">
        <f>SUM(I15:J15)</f>
        <v>21396</v>
      </c>
    </row>
    <row r="16" spans="2:11" ht="15">
      <c r="B16" s="25"/>
      <c r="C16" s="128" t="s">
        <v>19</v>
      </c>
      <c r="D16" s="57">
        <v>680</v>
      </c>
      <c r="E16" s="57">
        <v>702</v>
      </c>
      <c r="F16" s="7">
        <f t="shared" si="0"/>
        <v>1382</v>
      </c>
      <c r="G16" s="8"/>
      <c r="H16" s="25"/>
      <c r="I16" s="25"/>
      <c r="J16" s="25"/>
      <c r="K16" s="25"/>
    </row>
    <row r="17" spans="2:13" ht="15">
      <c r="B17" s="25"/>
      <c r="C17" s="128" t="s">
        <v>20</v>
      </c>
      <c r="D17" s="57">
        <v>638</v>
      </c>
      <c r="E17" s="57">
        <v>647</v>
      </c>
      <c r="F17" s="7">
        <f t="shared" si="0"/>
        <v>1285</v>
      </c>
      <c r="G17" s="8"/>
      <c r="H17" s="9"/>
      <c r="I17" s="9"/>
      <c r="J17" s="9"/>
      <c r="K17" s="21"/>
      <c r="L17" s="58"/>
      <c r="M17" s="58"/>
    </row>
    <row r="18" spans="2:13" ht="15">
      <c r="B18" s="25"/>
      <c r="C18" s="128" t="s">
        <v>21</v>
      </c>
      <c r="D18" s="57">
        <v>586</v>
      </c>
      <c r="E18" s="57">
        <v>705</v>
      </c>
      <c r="F18" s="7">
        <f t="shared" si="0"/>
        <v>1291</v>
      </c>
      <c r="G18" s="8"/>
      <c r="H18" s="16" t="s">
        <v>22</v>
      </c>
      <c r="I18" s="17">
        <f>SUM(D15:D19)</f>
        <v>3543</v>
      </c>
      <c r="J18" s="9"/>
      <c r="K18" s="21"/>
      <c r="L18" s="9"/>
      <c r="M18" s="9"/>
    </row>
    <row r="19" spans="2:13" ht="15">
      <c r="B19" s="25"/>
      <c r="C19" s="128" t="s">
        <v>23</v>
      </c>
      <c r="D19" s="57">
        <v>709</v>
      </c>
      <c r="E19" s="57">
        <v>755</v>
      </c>
      <c r="F19" s="7">
        <f t="shared" si="0"/>
        <v>1464</v>
      </c>
      <c r="G19" s="8"/>
      <c r="H19" s="16" t="s">
        <v>24</v>
      </c>
      <c r="I19" s="17">
        <f>SUM(E20:E23)</f>
        <v>2566</v>
      </c>
      <c r="J19" s="9"/>
      <c r="K19" s="21"/>
      <c r="L19" s="9"/>
      <c r="M19" s="9"/>
    </row>
    <row r="20" spans="2:13" ht="15">
      <c r="B20" s="25"/>
      <c r="C20" s="128" t="s">
        <v>25</v>
      </c>
      <c r="D20" s="57">
        <v>781</v>
      </c>
      <c r="E20" s="57">
        <v>809</v>
      </c>
      <c r="F20" s="7">
        <f t="shared" si="0"/>
        <v>1590</v>
      </c>
      <c r="G20" s="8"/>
      <c r="H20" s="9"/>
      <c r="I20" s="9"/>
      <c r="J20" s="9"/>
      <c r="K20" s="21"/>
      <c r="L20" s="9"/>
      <c r="M20" s="9"/>
    </row>
    <row r="21" spans="2:13" ht="15">
      <c r="B21" s="25"/>
      <c r="C21" s="128" t="s">
        <v>26</v>
      </c>
      <c r="D21" s="57">
        <v>717</v>
      </c>
      <c r="E21" s="57">
        <v>680</v>
      </c>
      <c r="F21" s="7">
        <f t="shared" si="0"/>
        <v>1397</v>
      </c>
      <c r="G21" s="8"/>
      <c r="H21" s="9"/>
      <c r="I21" s="9"/>
      <c r="J21" s="9"/>
      <c r="K21" s="21"/>
      <c r="L21" s="9"/>
      <c r="M21" s="9"/>
    </row>
    <row r="22" spans="2:13" ht="15">
      <c r="B22" s="25"/>
      <c r="C22" s="128" t="s">
        <v>27</v>
      </c>
      <c r="D22" s="57">
        <v>563</v>
      </c>
      <c r="E22" s="57">
        <v>572</v>
      </c>
      <c r="F22" s="7">
        <f t="shared" si="0"/>
        <v>1135</v>
      </c>
      <c r="G22" s="8"/>
      <c r="H22" s="9"/>
      <c r="I22" s="9"/>
      <c r="J22" s="9"/>
      <c r="K22" s="21"/>
      <c r="L22" s="59"/>
      <c r="M22" s="59"/>
    </row>
    <row r="23" spans="2:13" ht="15">
      <c r="B23" s="25"/>
      <c r="C23" s="128" t="s">
        <v>28</v>
      </c>
      <c r="D23" s="57">
        <v>455</v>
      </c>
      <c r="E23" s="57">
        <v>505</v>
      </c>
      <c r="F23" s="7">
        <f t="shared" si="0"/>
        <v>960</v>
      </c>
      <c r="G23" s="308">
        <f>SUM(F23/5)</f>
        <v>192</v>
      </c>
      <c r="H23" s="9"/>
      <c r="I23" s="9"/>
      <c r="J23" s="9"/>
      <c r="K23" s="21"/>
      <c r="L23" s="58"/>
      <c r="M23" s="58"/>
    </row>
    <row r="24" spans="2:13" ht="15">
      <c r="B24" s="25"/>
      <c r="C24" s="128" t="s">
        <v>29</v>
      </c>
      <c r="D24" s="57">
        <v>405</v>
      </c>
      <c r="E24" s="57">
        <v>448</v>
      </c>
      <c r="F24" s="7">
        <f t="shared" si="0"/>
        <v>853</v>
      </c>
      <c r="G24" s="8"/>
      <c r="H24" s="9"/>
      <c r="I24" s="9"/>
      <c r="J24" s="9"/>
      <c r="K24" s="21"/>
      <c r="L24" s="58"/>
      <c r="M24" s="58"/>
    </row>
    <row r="25" spans="2:13" ht="15">
      <c r="B25" s="25"/>
      <c r="C25" s="128" t="s">
        <v>30</v>
      </c>
      <c r="D25" s="57">
        <v>359</v>
      </c>
      <c r="E25" s="57">
        <v>365</v>
      </c>
      <c r="F25" s="7">
        <f t="shared" si="0"/>
        <v>724</v>
      </c>
      <c r="G25" s="8"/>
      <c r="H25" s="9"/>
      <c r="I25" s="9"/>
      <c r="J25" s="9"/>
      <c r="K25" s="21"/>
      <c r="L25" s="58"/>
      <c r="M25" s="58"/>
    </row>
    <row r="26" spans="2:13" ht="15">
      <c r="B26" s="25"/>
      <c r="C26" s="128" t="s">
        <v>31</v>
      </c>
      <c r="D26" s="57">
        <v>245</v>
      </c>
      <c r="E26" s="57">
        <v>322</v>
      </c>
      <c r="F26" s="7">
        <f t="shared" si="0"/>
        <v>567</v>
      </c>
      <c r="G26" s="8"/>
      <c r="H26" s="9"/>
      <c r="I26" s="9"/>
      <c r="J26" s="9"/>
      <c r="K26" s="21"/>
      <c r="L26" s="58"/>
      <c r="M26" s="58"/>
    </row>
    <row r="27" spans="2:11" ht="15.75" thickBot="1">
      <c r="B27" s="25"/>
      <c r="C27" s="128" t="s">
        <v>32</v>
      </c>
      <c r="D27" s="60">
        <v>367</v>
      </c>
      <c r="E27" s="60">
        <v>444</v>
      </c>
      <c r="F27" s="19">
        <f t="shared" si="0"/>
        <v>811</v>
      </c>
      <c r="G27" s="8"/>
      <c r="H27" s="9"/>
      <c r="I27" s="25"/>
      <c r="J27" s="25"/>
      <c r="K27" s="25"/>
    </row>
    <row r="28" spans="2:11" ht="15.75" thickBot="1">
      <c r="B28" s="25"/>
      <c r="C28" s="132" t="s">
        <v>18</v>
      </c>
      <c r="D28" s="20">
        <f>SUM(D11:D27)</f>
        <v>10532</v>
      </c>
      <c r="E28" s="20">
        <f>SUM(E11:E27)</f>
        <v>10864</v>
      </c>
      <c r="F28" s="20">
        <f>SUM(F11:F27)</f>
        <v>21396</v>
      </c>
      <c r="G28" s="8"/>
      <c r="H28" s="9"/>
      <c r="I28" s="25"/>
      <c r="J28" s="25"/>
      <c r="K28" s="25"/>
    </row>
    <row r="29" ht="15">
      <c r="H29" s="9"/>
    </row>
    <row r="30" spans="1:8" ht="15">
      <c r="A30" s="28"/>
      <c r="B30" s="28"/>
      <c r="C30" s="61"/>
      <c r="D30" s="9"/>
      <c r="E30" s="9"/>
      <c r="F30" s="21"/>
      <c r="H30" s="9"/>
    </row>
    <row r="31" spans="1:8" ht="15">
      <c r="A31" s="28"/>
      <c r="B31" s="28"/>
      <c r="C31" s="61"/>
      <c r="D31" s="9"/>
      <c r="E31" s="9"/>
      <c r="F31" s="21"/>
      <c r="G31" s="61"/>
      <c r="H31" s="59"/>
    </row>
    <row r="32" spans="1:7" ht="15">
      <c r="A32" s="28"/>
      <c r="B32" s="25"/>
      <c r="C32" s="21"/>
      <c r="D32" s="9"/>
      <c r="E32" s="9"/>
      <c r="F32" s="21"/>
      <c r="G32" s="21"/>
    </row>
    <row r="33" spans="1:7" ht="15">
      <c r="A33" s="28"/>
      <c r="B33" s="25"/>
      <c r="C33" s="21"/>
      <c r="D33" s="9"/>
      <c r="E33" s="9"/>
      <c r="F33" s="21"/>
      <c r="G33" s="21"/>
    </row>
    <row r="34" spans="1:7" ht="15">
      <c r="A34" s="28"/>
      <c r="B34" s="25"/>
      <c r="C34" s="21"/>
      <c r="D34" s="9"/>
      <c r="E34" s="9"/>
      <c r="F34" s="21"/>
      <c r="G34" s="21"/>
    </row>
    <row r="35" spans="1:7" ht="15">
      <c r="A35" s="28"/>
      <c r="B35" s="25"/>
      <c r="C35" s="21"/>
      <c r="D35" s="9"/>
      <c r="E35" s="21"/>
      <c r="F35" s="21"/>
      <c r="G35" s="21"/>
    </row>
    <row r="36" spans="1:7" ht="15">
      <c r="A36" s="28"/>
      <c r="B36" s="25"/>
      <c r="C36" s="21"/>
      <c r="D36" s="21"/>
      <c r="E36" s="21"/>
      <c r="F36" s="21"/>
      <c r="G36" s="21"/>
    </row>
    <row r="37" spans="1:7" ht="15">
      <c r="A37" s="28"/>
      <c r="B37" s="25"/>
      <c r="C37" s="21"/>
      <c r="D37" s="21"/>
      <c r="E37" s="21"/>
      <c r="F37" s="21"/>
      <c r="G37" s="21"/>
    </row>
    <row r="38" spans="1:7" ht="15">
      <c r="A38" s="28"/>
      <c r="B38" s="25"/>
      <c r="C38" s="21"/>
      <c r="D38" s="62"/>
      <c r="E38" s="62"/>
      <c r="F38" s="24"/>
      <c r="G38" s="24"/>
    </row>
    <row r="39" spans="1:7" ht="15">
      <c r="A39" s="28"/>
      <c r="B39" s="25"/>
      <c r="C39" s="21"/>
      <c r="D39" s="21"/>
      <c r="E39" s="21"/>
      <c r="F39" s="21"/>
      <c r="G39" s="21"/>
    </row>
    <row r="40" spans="1:7" ht="15">
      <c r="A40" s="28"/>
      <c r="B40" s="25"/>
      <c r="C40" s="21"/>
      <c r="D40" s="21"/>
      <c r="E40" s="21"/>
      <c r="F40" s="21"/>
      <c r="G40" s="21"/>
    </row>
    <row r="41" spans="1:8" ht="15">
      <c r="A41" s="28"/>
      <c r="B41" s="25"/>
      <c r="C41" s="21"/>
      <c r="D41" s="21"/>
      <c r="E41" s="21"/>
      <c r="F41" s="21"/>
      <c r="G41" s="21"/>
      <c r="H41" s="18"/>
    </row>
    <row r="42" spans="1:7" ht="15">
      <c r="A42" s="28"/>
      <c r="B42" s="25"/>
      <c r="C42" s="21"/>
      <c r="D42" s="21"/>
      <c r="E42" s="21"/>
      <c r="F42" s="21"/>
      <c r="G42" s="21"/>
    </row>
    <row r="43" spans="1:7" ht="15">
      <c r="A43" s="28"/>
      <c r="B43" s="25"/>
      <c r="C43" s="21"/>
      <c r="D43" s="21"/>
      <c r="E43" s="21"/>
      <c r="F43" s="21"/>
      <c r="G43" s="21"/>
    </row>
    <row r="44" spans="1:7" ht="15">
      <c r="A44" s="28"/>
      <c r="B44" s="25"/>
      <c r="C44" s="21"/>
      <c r="D44" s="24"/>
      <c r="E44" s="24"/>
      <c r="F44" s="24"/>
      <c r="G44" s="24"/>
    </row>
    <row r="45" spans="1:7" ht="15">
      <c r="A45" s="28"/>
      <c r="B45" s="25"/>
      <c r="C45" s="21"/>
      <c r="D45" s="21"/>
      <c r="E45" s="21"/>
      <c r="F45" s="21"/>
      <c r="G45" s="21"/>
    </row>
    <row r="46" spans="1:9" ht="15">
      <c r="A46" s="28"/>
      <c r="B46" s="25"/>
      <c r="C46" s="21"/>
      <c r="D46" s="21"/>
      <c r="E46" s="21"/>
      <c r="F46" s="21"/>
      <c r="G46" s="21"/>
      <c r="I46" s="18"/>
    </row>
    <row r="47" spans="1:7" ht="15">
      <c r="A47" s="28"/>
      <c r="B47" s="25"/>
      <c r="C47" s="25"/>
      <c r="D47" s="25"/>
      <c r="E47" s="25"/>
      <c r="F47" s="25"/>
      <c r="G47" s="25"/>
    </row>
    <row r="48" spans="1:8" ht="15">
      <c r="A48" s="28"/>
      <c r="B48" s="25"/>
      <c r="C48" s="25"/>
      <c r="D48" s="25"/>
      <c r="E48" s="25"/>
      <c r="F48" s="25"/>
      <c r="G48" s="25"/>
      <c r="H48" s="18"/>
    </row>
    <row r="49" spans="1:7" ht="15">
      <c r="A49" s="28"/>
      <c r="B49" s="25"/>
      <c r="C49" s="25"/>
      <c r="D49" s="25"/>
      <c r="E49" s="25"/>
      <c r="F49" s="25"/>
      <c r="G49" s="25"/>
    </row>
    <row r="50" spans="1:7" ht="15">
      <c r="A50" s="28"/>
      <c r="B50" s="25"/>
      <c r="C50" s="25"/>
      <c r="D50" s="26"/>
      <c r="E50" s="26"/>
      <c r="F50" s="26"/>
      <c r="G50" s="26"/>
    </row>
    <row r="51" spans="1:7" ht="15">
      <c r="A51" s="28"/>
      <c r="B51" s="25"/>
      <c r="C51" s="25"/>
      <c r="D51" s="25"/>
      <c r="E51" s="25"/>
      <c r="F51" s="25"/>
      <c r="G51" s="25"/>
    </row>
    <row r="52" spans="1:7" ht="15">
      <c r="A52" s="28"/>
      <c r="B52" s="25"/>
      <c r="C52" s="25"/>
      <c r="D52" s="25"/>
      <c r="E52" s="25"/>
      <c r="F52" s="25"/>
      <c r="G52" s="25"/>
    </row>
    <row r="53" spans="1:7" ht="15">
      <c r="A53" s="28"/>
      <c r="B53" s="25"/>
      <c r="C53" s="25"/>
      <c r="D53" s="25"/>
      <c r="E53" s="25"/>
      <c r="F53" s="25"/>
      <c r="G53" s="25"/>
    </row>
    <row r="54" spans="1:7" ht="15">
      <c r="A54" s="28"/>
      <c r="B54" s="25"/>
      <c r="C54" s="25"/>
      <c r="D54" s="25"/>
      <c r="E54" s="25"/>
      <c r="F54" s="25"/>
      <c r="G54" s="25"/>
    </row>
    <row r="55" spans="1:8" ht="15">
      <c r="A55" s="28"/>
      <c r="B55" s="25"/>
      <c r="C55" s="25"/>
      <c r="D55" s="25"/>
      <c r="E55" s="25"/>
      <c r="F55" s="25"/>
      <c r="G55" s="25"/>
      <c r="H55" s="18"/>
    </row>
    <row r="56" spans="1:7" ht="15">
      <c r="A56" s="28"/>
      <c r="B56" s="25"/>
      <c r="C56" s="25"/>
      <c r="D56" s="25"/>
      <c r="E56" s="25"/>
      <c r="F56" s="25"/>
      <c r="G56" s="25"/>
    </row>
    <row r="57" spans="1:7" ht="15">
      <c r="A57" s="28"/>
      <c r="B57" s="25"/>
      <c r="C57" s="25"/>
      <c r="D57" s="25"/>
      <c r="E57" s="25"/>
      <c r="F57" s="25"/>
      <c r="G57" s="25"/>
    </row>
    <row r="58" spans="1:7" ht="15">
      <c r="A58" s="28"/>
      <c r="B58" s="25"/>
      <c r="C58" s="25"/>
      <c r="D58" s="25"/>
      <c r="E58" s="25"/>
      <c r="F58" s="25"/>
      <c r="G58" s="25"/>
    </row>
    <row r="59" spans="1:7" ht="15">
      <c r="A59" s="28"/>
      <c r="B59" s="25"/>
      <c r="C59" s="25"/>
      <c r="D59" s="25"/>
      <c r="E59" s="25"/>
      <c r="F59" s="25"/>
      <c r="G59" s="25"/>
    </row>
    <row r="60" spans="1:7" ht="15">
      <c r="A60" s="28"/>
      <c r="B60" s="25"/>
      <c r="C60" s="25"/>
      <c r="D60" s="25"/>
      <c r="E60" s="25"/>
      <c r="F60" s="25"/>
      <c r="G60" s="25"/>
    </row>
    <row r="61" spans="1:7" ht="15">
      <c r="A61" s="28"/>
      <c r="B61" s="25"/>
      <c r="C61" s="25"/>
      <c r="D61" s="25"/>
      <c r="E61" s="25"/>
      <c r="F61" s="25"/>
      <c r="G61" s="25"/>
    </row>
    <row r="62" spans="1:7" ht="15">
      <c r="A62" s="28"/>
      <c r="B62" s="25"/>
      <c r="C62" s="25"/>
      <c r="D62" s="25"/>
      <c r="E62" s="25"/>
      <c r="F62" s="25"/>
      <c r="G62" s="25"/>
    </row>
    <row r="63" spans="1:7" ht="15">
      <c r="A63" s="28"/>
      <c r="B63" s="25"/>
      <c r="C63" s="25"/>
      <c r="D63" s="25"/>
      <c r="E63" s="25"/>
      <c r="F63" s="25"/>
      <c r="G63" s="25"/>
    </row>
    <row r="64" spans="1:7" ht="15">
      <c r="A64" s="28"/>
      <c r="B64" s="25"/>
      <c r="C64" s="25"/>
      <c r="D64" s="25"/>
      <c r="E64" s="25"/>
      <c r="F64" s="25"/>
      <c r="G64" s="25"/>
    </row>
    <row r="65" spans="1:7" ht="15">
      <c r="A65" s="28"/>
      <c r="B65" s="25"/>
      <c r="C65" s="25"/>
      <c r="D65" s="26"/>
      <c r="E65" s="26"/>
      <c r="F65" s="26"/>
      <c r="G65" s="26"/>
    </row>
    <row r="66" spans="1:7" ht="15">
      <c r="A66" s="28"/>
      <c r="B66" s="25"/>
      <c r="C66" s="25"/>
      <c r="D66" s="25"/>
      <c r="E66" s="25"/>
      <c r="F66" s="25"/>
      <c r="G66" s="25"/>
    </row>
  </sheetData>
  <sheetProtection/>
  <mergeCells count="5">
    <mergeCell ref="B4:K4"/>
    <mergeCell ref="C9:C10"/>
    <mergeCell ref="D9:F9"/>
    <mergeCell ref="H9:H10"/>
    <mergeCell ref="I9:K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3.140625" style="0" customWidth="1"/>
    <col min="3" max="3" width="17.421875" style="0" bestFit="1" customWidth="1"/>
    <col min="5" max="6" width="11.421875" style="0" customWidth="1"/>
    <col min="7" max="7" width="11.8515625" style="0" customWidth="1"/>
    <col min="8" max="8" width="17.57421875" style="0" customWidth="1"/>
    <col min="9" max="9" width="13.140625" style="0" customWidth="1"/>
    <col min="10" max="10" width="12.421875" style="0" customWidth="1"/>
  </cols>
  <sheetData>
    <row r="1" ht="15">
      <c r="A1" s="52" t="s">
        <v>0</v>
      </c>
    </row>
    <row r="2" ht="15">
      <c r="A2" s="52" t="s">
        <v>1</v>
      </c>
    </row>
    <row r="3" ht="15.75" thickBot="1"/>
    <row r="4" spans="2:13" ht="16.5" thickBot="1">
      <c r="B4" s="316" t="s">
        <v>42</v>
      </c>
      <c r="C4" s="317"/>
      <c r="D4" s="317"/>
      <c r="E4" s="317"/>
      <c r="F4" s="317"/>
      <c r="G4" s="317"/>
      <c r="H4" s="317"/>
      <c r="I4" s="317"/>
      <c r="J4" s="317"/>
      <c r="K4" s="318"/>
      <c r="L4" s="3"/>
      <c r="M4" s="3"/>
    </row>
    <row r="6" spans="2:3" ht="15.75">
      <c r="B6" s="2" t="s">
        <v>43</v>
      </c>
      <c r="C6" s="4" t="s">
        <v>45</v>
      </c>
    </row>
    <row r="7" spans="2:3" ht="15">
      <c r="B7" s="2"/>
      <c r="C7" s="28"/>
    </row>
    <row r="8" spans="15:18" ht="15.75" thickBot="1">
      <c r="O8" s="63"/>
      <c r="P8" s="64"/>
      <c r="Q8" s="65"/>
      <c r="R8" s="65"/>
    </row>
    <row r="9" spans="3:18" ht="15.75" thickBot="1">
      <c r="C9" s="310" t="s">
        <v>4</v>
      </c>
      <c r="D9" s="312" t="s">
        <v>46</v>
      </c>
      <c r="E9" s="326"/>
      <c r="F9" s="327"/>
      <c r="G9" s="64"/>
      <c r="H9" s="310" t="s">
        <v>4</v>
      </c>
      <c r="I9" s="312" t="s">
        <v>46</v>
      </c>
      <c r="J9" s="326"/>
      <c r="K9" s="327"/>
      <c r="L9" s="66"/>
      <c r="M9" s="66"/>
      <c r="O9" s="67"/>
      <c r="P9" s="68"/>
      <c r="Q9" s="68"/>
      <c r="R9" s="68"/>
    </row>
    <row r="10" spans="3:18" ht="15.75" thickBot="1">
      <c r="C10" s="329"/>
      <c r="D10" s="123" t="s">
        <v>6</v>
      </c>
      <c r="E10" s="124" t="s">
        <v>7</v>
      </c>
      <c r="F10" s="124" t="s">
        <v>8</v>
      </c>
      <c r="G10" s="68"/>
      <c r="H10" s="328"/>
      <c r="I10" s="137" t="s">
        <v>6</v>
      </c>
      <c r="J10" s="138" t="s">
        <v>7</v>
      </c>
      <c r="K10" s="138" t="s">
        <v>8</v>
      </c>
      <c r="L10" s="69"/>
      <c r="M10" s="69"/>
      <c r="O10" s="70"/>
      <c r="P10" s="71"/>
      <c r="Q10" s="71"/>
      <c r="R10" s="71"/>
    </row>
    <row r="11" spans="2:11" ht="15">
      <c r="B11" s="25"/>
      <c r="C11" s="128" t="s">
        <v>9</v>
      </c>
      <c r="D11" s="35">
        <v>412</v>
      </c>
      <c r="E11" s="35">
        <v>431</v>
      </c>
      <c r="F11" s="7">
        <f aca="true" t="shared" si="0" ref="F11:F27">SUM(D11:E11)</f>
        <v>843</v>
      </c>
      <c r="G11" s="308">
        <f>SUM(F11/5)</f>
        <v>168.6</v>
      </c>
      <c r="H11" s="128" t="s">
        <v>10</v>
      </c>
      <c r="I11" s="54">
        <f>SUM(D11:D12)</f>
        <v>831</v>
      </c>
      <c r="J11" s="55">
        <f>SUM(E11:E12)</f>
        <v>836</v>
      </c>
      <c r="K11" s="56">
        <f>SUM(I11:J11)</f>
        <v>1667</v>
      </c>
    </row>
    <row r="12" spans="2:18" ht="15">
      <c r="B12" s="25"/>
      <c r="C12" s="131" t="s">
        <v>11</v>
      </c>
      <c r="D12" s="7">
        <v>419</v>
      </c>
      <c r="E12" s="7">
        <v>405</v>
      </c>
      <c r="F12" s="7">
        <f t="shared" si="0"/>
        <v>824</v>
      </c>
      <c r="G12" s="308">
        <f>SUM(F12/5)</f>
        <v>164.8</v>
      </c>
      <c r="H12" s="129" t="s">
        <v>12</v>
      </c>
      <c r="I12" s="54">
        <f>SUM(D13:D14)</f>
        <v>1072</v>
      </c>
      <c r="J12" s="55">
        <f>SUM(E13:E14)</f>
        <v>911</v>
      </c>
      <c r="K12" s="56">
        <f>SUM(I12:J12)</f>
        <v>1983</v>
      </c>
      <c r="L12" s="71"/>
      <c r="M12" s="71"/>
      <c r="O12" s="70"/>
      <c r="P12" s="71"/>
      <c r="Q12" s="71"/>
      <c r="R12" s="71"/>
    </row>
    <row r="13" spans="2:18" ht="15">
      <c r="B13" s="25"/>
      <c r="C13" s="128" t="s">
        <v>13</v>
      </c>
      <c r="D13" s="7">
        <v>446</v>
      </c>
      <c r="E13" s="7">
        <v>403</v>
      </c>
      <c r="F13" s="7">
        <f t="shared" si="0"/>
        <v>849</v>
      </c>
      <c r="G13" s="308">
        <f>SUM(F13/5)</f>
        <v>169.8</v>
      </c>
      <c r="H13" s="129" t="s">
        <v>14</v>
      </c>
      <c r="I13" s="54">
        <f>SUM(D15:D23)</f>
        <v>3603</v>
      </c>
      <c r="J13" s="55">
        <f>SUM(E15:E23)</f>
        <v>3705</v>
      </c>
      <c r="K13" s="56">
        <f>SUM(I13:J13)</f>
        <v>7308</v>
      </c>
      <c r="L13" s="71"/>
      <c r="M13" s="71"/>
      <c r="O13" s="70"/>
      <c r="P13" s="71"/>
      <c r="Q13" s="71"/>
      <c r="R13" s="73"/>
    </row>
    <row r="14" spans="2:18" ht="15.75" thickBot="1">
      <c r="B14" s="25"/>
      <c r="C14" s="128" t="s">
        <v>15</v>
      </c>
      <c r="D14" s="57">
        <v>626</v>
      </c>
      <c r="E14" s="57">
        <v>508</v>
      </c>
      <c r="F14" s="7">
        <f t="shared" si="0"/>
        <v>1134</v>
      </c>
      <c r="G14" s="8"/>
      <c r="H14" s="129" t="s">
        <v>16</v>
      </c>
      <c r="I14" s="74">
        <f>SUM(D24:D27)</f>
        <v>772</v>
      </c>
      <c r="J14" s="74">
        <f>SUM(E24:E27)</f>
        <v>865</v>
      </c>
      <c r="K14" s="56">
        <f>SUM(I14:J14)</f>
        <v>1637</v>
      </c>
      <c r="L14" s="71"/>
      <c r="M14" s="71"/>
      <c r="O14" s="70"/>
      <c r="P14" s="71"/>
      <c r="Q14" s="71"/>
      <c r="R14" s="73"/>
    </row>
    <row r="15" spans="2:18" ht="15.75" thickBot="1">
      <c r="B15" s="25"/>
      <c r="C15" s="128" t="s">
        <v>17</v>
      </c>
      <c r="D15" s="57">
        <v>511</v>
      </c>
      <c r="E15" s="57">
        <v>553</v>
      </c>
      <c r="F15" s="7">
        <f t="shared" si="0"/>
        <v>1064</v>
      </c>
      <c r="G15" s="8"/>
      <c r="H15" s="130" t="s">
        <v>18</v>
      </c>
      <c r="I15" s="27">
        <f>SUM(I11:I14)</f>
        <v>6278</v>
      </c>
      <c r="J15" s="27">
        <f>SUM(J11:J14)</f>
        <v>6317</v>
      </c>
      <c r="K15" s="10">
        <f>SUM(I15:J15)</f>
        <v>12595</v>
      </c>
      <c r="L15" s="75"/>
      <c r="M15" s="75"/>
      <c r="O15" s="70"/>
      <c r="P15" s="71"/>
      <c r="Q15" s="71"/>
      <c r="R15" s="73"/>
    </row>
    <row r="16" spans="2:18" ht="15">
      <c r="B16" s="25"/>
      <c r="C16" s="128" t="s">
        <v>19</v>
      </c>
      <c r="D16" s="57">
        <v>416</v>
      </c>
      <c r="E16" s="57">
        <v>413</v>
      </c>
      <c r="F16" s="7">
        <f t="shared" si="0"/>
        <v>829</v>
      </c>
      <c r="G16" s="8"/>
      <c r="H16" s="21"/>
      <c r="I16" s="76"/>
      <c r="J16" s="25"/>
      <c r="K16" s="25"/>
      <c r="O16" s="70"/>
      <c r="P16" s="71"/>
      <c r="Q16" s="71"/>
      <c r="R16" s="73"/>
    </row>
    <row r="17" spans="2:18" ht="15">
      <c r="B17" s="25"/>
      <c r="C17" s="128" t="s">
        <v>20</v>
      </c>
      <c r="D17" s="57">
        <v>379</v>
      </c>
      <c r="E17" s="57">
        <v>408</v>
      </c>
      <c r="F17" s="7">
        <f t="shared" si="0"/>
        <v>787</v>
      </c>
      <c r="G17" s="8"/>
      <c r="H17" s="21"/>
      <c r="I17" s="76"/>
      <c r="J17" s="21"/>
      <c r="K17" s="25"/>
      <c r="L17" s="21"/>
      <c r="O17" s="70"/>
      <c r="P17" s="71"/>
      <c r="Q17" s="71"/>
      <c r="R17" s="73"/>
    </row>
    <row r="18" spans="2:18" ht="15">
      <c r="B18" s="25"/>
      <c r="C18" s="128" t="s">
        <v>21</v>
      </c>
      <c r="D18" s="57">
        <v>391</v>
      </c>
      <c r="E18" s="57">
        <v>391</v>
      </c>
      <c r="F18" s="7">
        <f t="shared" si="0"/>
        <v>782</v>
      </c>
      <c r="G18" s="8"/>
      <c r="H18" s="16" t="s">
        <v>22</v>
      </c>
      <c r="I18" s="17">
        <f>SUM(D15:D19)</f>
        <v>2121</v>
      </c>
      <c r="J18" s="21"/>
      <c r="K18" s="66"/>
      <c r="L18" s="21"/>
      <c r="M18" s="58"/>
      <c r="O18" s="70"/>
      <c r="P18" s="71"/>
      <c r="Q18" s="71"/>
      <c r="R18" s="73"/>
    </row>
    <row r="19" spans="2:18" ht="15">
      <c r="B19" s="25"/>
      <c r="C19" s="128" t="s">
        <v>23</v>
      </c>
      <c r="D19" s="57">
        <v>424</v>
      </c>
      <c r="E19" s="57">
        <v>448</v>
      </c>
      <c r="F19" s="7">
        <f t="shared" si="0"/>
        <v>872</v>
      </c>
      <c r="G19" s="8"/>
      <c r="H19" s="16" t="s">
        <v>24</v>
      </c>
      <c r="I19" s="17">
        <f>SUM(E20:E23)</f>
        <v>1492</v>
      </c>
      <c r="J19" s="21"/>
      <c r="K19" s="21"/>
      <c r="L19" s="21"/>
      <c r="M19" s="58"/>
      <c r="O19" s="70"/>
      <c r="P19" s="71"/>
      <c r="Q19" s="71"/>
      <c r="R19" s="73"/>
    </row>
    <row r="20" spans="2:18" ht="15">
      <c r="B20" s="25"/>
      <c r="C20" s="128" t="s">
        <v>25</v>
      </c>
      <c r="D20" s="57">
        <v>455</v>
      </c>
      <c r="E20" s="57">
        <v>426</v>
      </c>
      <c r="F20" s="7">
        <f t="shared" si="0"/>
        <v>881</v>
      </c>
      <c r="G20" s="8"/>
      <c r="H20" s="21"/>
      <c r="I20" s="76"/>
      <c r="J20" s="21"/>
      <c r="K20" s="21"/>
      <c r="L20" s="21"/>
      <c r="M20" s="58"/>
      <c r="O20" s="70"/>
      <c r="P20" s="71"/>
      <c r="Q20" s="71"/>
      <c r="R20" s="73"/>
    </row>
    <row r="21" spans="2:18" ht="15">
      <c r="B21" s="25"/>
      <c r="C21" s="128" t="s">
        <v>26</v>
      </c>
      <c r="D21" s="57">
        <v>377</v>
      </c>
      <c r="E21" s="57">
        <v>411</v>
      </c>
      <c r="F21" s="7">
        <f t="shared" si="0"/>
        <v>788</v>
      </c>
      <c r="G21" s="8"/>
      <c r="H21" s="21"/>
      <c r="I21" s="76"/>
      <c r="J21" s="21"/>
      <c r="K21" s="21"/>
      <c r="L21" s="21"/>
      <c r="M21" s="58"/>
      <c r="O21" s="70"/>
      <c r="P21" s="71"/>
      <c r="Q21" s="71"/>
      <c r="R21" s="73"/>
    </row>
    <row r="22" spans="2:18" ht="15">
      <c r="B22" s="25"/>
      <c r="C22" s="128" t="s">
        <v>27</v>
      </c>
      <c r="D22" s="57">
        <v>361</v>
      </c>
      <c r="E22" s="57">
        <v>349</v>
      </c>
      <c r="F22" s="7">
        <f t="shared" si="0"/>
        <v>710</v>
      </c>
      <c r="G22" s="8"/>
      <c r="H22" s="21"/>
      <c r="I22" s="76"/>
      <c r="J22" s="21"/>
      <c r="K22" s="21"/>
      <c r="L22" s="21"/>
      <c r="M22" s="58"/>
      <c r="O22" s="70"/>
      <c r="P22" s="71"/>
      <c r="Q22" s="71"/>
      <c r="R22" s="73"/>
    </row>
    <row r="23" spans="2:18" ht="15">
      <c r="B23" s="25"/>
      <c r="C23" s="128" t="s">
        <v>28</v>
      </c>
      <c r="D23" s="57">
        <v>289</v>
      </c>
      <c r="E23" s="57">
        <v>306</v>
      </c>
      <c r="F23" s="7">
        <f t="shared" si="0"/>
        <v>595</v>
      </c>
      <c r="G23" s="308">
        <f>SUM(F23/5)</f>
        <v>119</v>
      </c>
      <c r="H23" s="21"/>
      <c r="I23" s="76"/>
      <c r="J23" s="21"/>
      <c r="K23" s="71"/>
      <c r="L23" s="21"/>
      <c r="M23" s="58"/>
      <c r="O23" s="70"/>
      <c r="P23" s="71"/>
      <c r="Q23" s="71"/>
      <c r="R23" s="73"/>
    </row>
    <row r="24" spans="2:18" ht="15">
      <c r="B24" s="25"/>
      <c r="C24" s="128" t="s">
        <v>29</v>
      </c>
      <c r="D24" s="57">
        <v>255</v>
      </c>
      <c r="E24" s="57">
        <v>262</v>
      </c>
      <c r="F24" s="7">
        <f t="shared" si="0"/>
        <v>517</v>
      </c>
      <c r="G24" s="8"/>
      <c r="H24" s="21"/>
      <c r="I24" s="76"/>
      <c r="J24" s="21"/>
      <c r="K24" s="71"/>
      <c r="L24" s="21"/>
      <c r="M24" s="58"/>
      <c r="O24" s="70"/>
      <c r="P24" s="71"/>
      <c r="Q24" s="71"/>
      <c r="R24" s="73"/>
    </row>
    <row r="25" spans="2:18" ht="15">
      <c r="B25" s="25"/>
      <c r="C25" s="128" t="s">
        <v>30</v>
      </c>
      <c r="D25" s="57">
        <v>183</v>
      </c>
      <c r="E25" s="57">
        <v>191</v>
      </c>
      <c r="F25" s="7">
        <f t="shared" si="0"/>
        <v>374</v>
      </c>
      <c r="G25" s="8"/>
      <c r="H25" s="21"/>
      <c r="I25" s="76"/>
      <c r="J25" s="21"/>
      <c r="K25" s="71"/>
      <c r="L25" s="21"/>
      <c r="O25" s="70"/>
      <c r="P25" s="71"/>
      <c r="Q25" s="71"/>
      <c r="R25" s="73"/>
    </row>
    <row r="26" spans="2:18" ht="15">
      <c r="B26" s="25"/>
      <c r="C26" s="128" t="s">
        <v>31</v>
      </c>
      <c r="D26" s="57">
        <v>145</v>
      </c>
      <c r="E26" s="57">
        <v>168</v>
      </c>
      <c r="F26" s="7">
        <f t="shared" si="0"/>
        <v>313</v>
      </c>
      <c r="G26" s="8"/>
      <c r="H26" s="21"/>
      <c r="I26" s="76"/>
      <c r="J26" s="21"/>
      <c r="K26" s="71"/>
      <c r="L26" s="21"/>
      <c r="O26" s="70"/>
      <c r="P26" s="71"/>
      <c r="Q26" s="71"/>
      <c r="R26" s="73"/>
    </row>
    <row r="27" spans="2:18" ht="15.75" thickBot="1">
      <c r="B27" s="25"/>
      <c r="C27" s="128" t="s">
        <v>32</v>
      </c>
      <c r="D27" s="60">
        <v>189</v>
      </c>
      <c r="E27" s="60">
        <v>244</v>
      </c>
      <c r="F27" s="19">
        <f t="shared" si="0"/>
        <v>433</v>
      </c>
      <c r="G27" s="8"/>
      <c r="H27" s="21"/>
      <c r="I27" s="76"/>
      <c r="J27" s="9"/>
      <c r="K27" s="71"/>
      <c r="L27" s="21"/>
      <c r="O27" s="77"/>
      <c r="P27" s="75"/>
      <c r="Q27" s="75"/>
      <c r="R27" s="75"/>
    </row>
    <row r="28" spans="2:18" ht="15.75" thickBot="1">
      <c r="B28" s="25"/>
      <c r="C28" s="132" t="s">
        <v>18</v>
      </c>
      <c r="D28" s="20">
        <f>SUM(D11:D27)</f>
        <v>6278</v>
      </c>
      <c r="E28" s="20">
        <f>SUM(E11:E27)</f>
        <v>6317</v>
      </c>
      <c r="F28" s="20">
        <f>SUM(F11:F27)</f>
        <v>12595</v>
      </c>
      <c r="G28" s="72"/>
      <c r="H28" s="13"/>
      <c r="I28" s="76"/>
      <c r="J28" s="9"/>
      <c r="K28" s="71"/>
      <c r="L28" s="21"/>
      <c r="O28" s="78"/>
      <c r="P28" s="78"/>
      <c r="Q28" s="78"/>
      <c r="R28" s="78"/>
    </row>
    <row r="29" spans="4:12" ht="15">
      <c r="D29" s="78"/>
      <c r="L29" s="21"/>
    </row>
    <row r="30" spans="3:12" ht="15">
      <c r="C30" s="9"/>
      <c r="F30" s="79"/>
      <c r="L30" s="21"/>
    </row>
    <row r="31" ht="15">
      <c r="L31" s="58"/>
    </row>
    <row r="32" spans="3:14" ht="15">
      <c r="C32" s="80"/>
      <c r="D32" s="80"/>
      <c r="E32" s="80"/>
      <c r="F32" s="80"/>
      <c r="G32" s="80"/>
      <c r="H32" s="80"/>
      <c r="I32" s="81"/>
      <c r="J32" s="81"/>
      <c r="K32" s="80"/>
      <c r="L32" s="78"/>
      <c r="M32" s="80"/>
      <c r="N32" s="80"/>
    </row>
    <row r="33" spans="3:14" ht="15">
      <c r="C33" s="82"/>
      <c r="D33" s="82"/>
      <c r="E33" s="82"/>
      <c r="F33" s="82"/>
      <c r="G33" s="83"/>
      <c r="H33" s="83"/>
      <c r="I33" s="83"/>
      <c r="J33" s="83"/>
      <c r="K33" s="83"/>
      <c r="L33" s="83"/>
      <c r="M33" s="83"/>
      <c r="N33" s="80"/>
    </row>
    <row r="34" spans="3:14" ht="1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0"/>
    </row>
    <row r="35" spans="3:14" ht="15">
      <c r="C35" s="63"/>
      <c r="D35" s="64"/>
      <c r="E35" s="65"/>
      <c r="F35" s="65"/>
      <c r="G35" s="64"/>
      <c r="H35" s="65"/>
      <c r="I35" s="78"/>
      <c r="J35" s="84"/>
      <c r="K35" s="85"/>
      <c r="L35" s="66"/>
      <c r="M35" s="66"/>
      <c r="N35" s="80"/>
    </row>
    <row r="36" spans="3:14" ht="15">
      <c r="C36" s="67"/>
      <c r="D36" s="68"/>
      <c r="E36" s="68"/>
      <c r="F36" s="68"/>
      <c r="G36" s="68"/>
      <c r="H36" s="68"/>
      <c r="I36" s="78"/>
      <c r="J36" s="86"/>
      <c r="K36" s="69"/>
      <c r="L36" s="69"/>
      <c r="M36" s="69"/>
      <c r="N36" s="80"/>
    </row>
    <row r="37" spans="3:14" ht="15">
      <c r="C37" s="70"/>
      <c r="D37" s="71"/>
      <c r="E37" s="71"/>
      <c r="F37" s="71"/>
      <c r="G37" s="73"/>
      <c r="H37" s="73"/>
      <c r="I37" s="78"/>
      <c r="J37" s="70"/>
      <c r="K37" s="71"/>
      <c r="L37" s="71"/>
      <c r="M37" s="71"/>
      <c r="N37" s="80"/>
    </row>
    <row r="38" spans="3:14" ht="15">
      <c r="C38" s="87"/>
      <c r="D38" s="71"/>
      <c r="E38" s="71"/>
      <c r="F38" s="71"/>
      <c r="G38" s="73"/>
      <c r="H38" s="73"/>
      <c r="I38" s="78"/>
      <c r="J38" s="88"/>
      <c r="K38" s="71"/>
      <c r="L38" s="71"/>
      <c r="M38" s="71"/>
      <c r="N38" s="80"/>
    </row>
    <row r="39" spans="3:14" ht="15">
      <c r="C39" s="70"/>
      <c r="D39" s="73"/>
      <c r="E39" s="73"/>
      <c r="F39" s="73"/>
      <c r="G39" s="73"/>
      <c r="H39" s="73"/>
      <c r="I39" s="78"/>
      <c r="J39" s="88"/>
      <c r="K39" s="71"/>
      <c r="L39" s="71"/>
      <c r="M39" s="71"/>
      <c r="N39" s="80"/>
    </row>
    <row r="40" spans="3:14" ht="15">
      <c r="C40" s="70"/>
      <c r="D40" s="73"/>
      <c r="E40" s="73"/>
      <c r="F40" s="73"/>
      <c r="G40" s="73"/>
      <c r="H40" s="73"/>
      <c r="I40" s="78"/>
      <c r="J40" s="88"/>
      <c r="K40" s="71"/>
      <c r="L40" s="71"/>
      <c r="M40" s="71"/>
      <c r="N40" s="80"/>
    </row>
    <row r="41" spans="3:14" ht="15">
      <c r="C41" s="70"/>
      <c r="D41" s="73"/>
      <c r="E41" s="73"/>
      <c r="F41" s="73"/>
      <c r="G41" s="73"/>
      <c r="H41" s="73"/>
      <c r="I41" s="78"/>
      <c r="J41" s="70"/>
      <c r="K41" s="75"/>
      <c r="L41" s="75"/>
      <c r="M41" s="75"/>
      <c r="N41" s="80"/>
    </row>
    <row r="42" spans="3:14" ht="15">
      <c r="C42" s="70"/>
      <c r="D42" s="73"/>
      <c r="E42" s="73"/>
      <c r="F42" s="73"/>
      <c r="G42" s="73"/>
      <c r="H42" s="73"/>
      <c r="I42" s="78"/>
      <c r="J42" s="78"/>
      <c r="K42" s="78"/>
      <c r="L42" s="78"/>
      <c r="M42" s="78"/>
      <c r="N42" s="80"/>
    </row>
    <row r="43" spans="3:14" ht="15">
      <c r="C43" s="70"/>
      <c r="D43" s="73"/>
      <c r="E43" s="73"/>
      <c r="F43" s="73"/>
      <c r="G43" s="73"/>
      <c r="H43" s="73"/>
      <c r="I43" s="78"/>
      <c r="J43" s="78"/>
      <c r="K43" s="78"/>
      <c r="L43" s="78"/>
      <c r="M43" s="78"/>
      <c r="N43" s="80"/>
    </row>
    <row r="44" spans="3:14" ht="15">
      <c r="C44" s="70"/>
      <c r="D44" s="73"/>
      <c r="E44" s="73"/>
      <c r="F44" s="73"/>
      <c r="G44" s="73"/>
      <c r="H44" s="73"/>
      <c r="I44" s="78"/>
      <c r="J44" s="78"/>
      <c r="K44" s="78"/>
      <c r="L44" s="78"/>
      <c r="M44" s="78"/>
      <c r="N44" s="80"/>
    </row>
    <row r="45" spans="3:14" ht="15">
      <c r="C45" s="70"/>
      <c r="D45" s="73"/>
      <c r="E45" s="73"/>
      <c r="F45" s="73"/>
      <c r="G45" s="73"/>
      <c r="H45" s="73"/>
      <c r="I45" s="78"/>
      <c r="J45" s="84"/>
      <c r="K45" s="85"/>
      <c r="L45" s="66"/>
      <c r="M45" s="66"/>
      <c r="N45" s="80"/>
    </row>
    <row r="46" spans="3:14" ht="15">
      <c r="C46" s="70"/>
      <c r="D46" s="73"/>
      <c r="E46" s="73"/>
      <c r="F46" s="73"/>
      <c r="G46" s="73"/>
      <c r="H46" s="73"/>
      <c r="I46" s="78"/>
      <c r="J46" s="86"/>
      <c r="K46" s="69"/>
      <c r="L46" s="69"/>
      <c r="M46" s="69"/>
      <c r="N46" s="80"/>
    </row>
    <row r="47" spans="3:14" ht="15">
      <c r="C47" s="70"/>
      <c r="D47" s="73"/>
      <c r="E47" s="73"/>
      <c r="F47" s="73"/>
      <c r="G47" s="73"/>
      <c r="H47" s="73"/>
      <c r="I47" s="78"/>
      <c r="J47" s="70"/>
      <c r="K47" s="71"/>
      <c r="L47" s="71"/>
      <c r="M47" s="71"/>
      <c r="N47" s="80"/>
    </row>
    <row r="48" spans="3:14" ht="15">
      <c r="C48" s="70"/>
      <c r="D48" s="73"/>
      <c r="E48" s="73"/>
      <c r="F48" s="73"/>
      <c r="G48" s="73"/>
      <c r="H48" s="73"/>
      <c r="I48" s="78"/>
      <c r="J48" s="88"/>
      <c r="K48" s="71"/>
      <c r="L48" s="71"/>
      <c r="M48" s="71"/>
      <c r="N48" s="80"/>
    </row>
    <row r="49" spans="3:14" ht="15">
      <c r="C49" s="70"/>
      <c r="D49" s="73"/>
      <c r="E49" s="73"/>
      <c r="F49" s="73"/>
      <c r="G49" s="73"/>
      <c r="H49" s="73"/>
      <c r="I49" s="78"/>
      <c r="J49" s="88"/>
      <c r="K49" s="71"/>
      <c r="L49" s="71"/>
      <c r="M49" s="71"/>
      <c r="N49" s="80"/>
    </row>
    <row r="50" spans="3:14" ht="15">
      <c r="C50" s="70"/>
      <c r="D50" s="73"/>
      <c r="E50" s="73"/>
      <c r="F50" s="73"/>
      <c r="G50" s="73"/>
      <c r="H50" s="73"/>
      <c r="I50" s="78"/>
      <c r="J50" s="88"/>
      <c r="K50" s="71"/>
      <c r="L50" s="71"/>
      <c r="M50" s="71"/>
      <c r="N50" s="80"/>
    </row>
    <row r="51" spans="3:14" ht="15">
      <c r="C51" s="70"/>
      <c r="D51" s="73"/>
      <c r="E51" s="73"/>
      <c r="F51" s="73"/>
      <c r="G51" s="73"/>
      <c r="H51" s="73"/>
      <c r="I51" s="78"/>
      <c r="J51" s="70"/>
      <c r="K51" s="75"/>
      <c r="L51" s="75"/>
      <c r="M51" s="75"/>
      <c r="N51" s="80"/>
    </row>
    <row r="52" spans="3:14" ht="15">
      <c r="C52" s="70"/>
      <c r="D52" s="73"/>
      <c r="E52" s="73"/>
      <c r="F52" s="73"/>
      <c r="G52" s="73"/>
      <c r="H52" s="73"/>
      <c r="I52" s="78"/>
      <c r="J52" s="78"/>
      <c r="K52" s="78"/>
      <c r="L52" s="78"/>
      <c r="M52" s="78"/>
      <c r="N52" s="80"/>
    </row>
    <row r="53" spans="3:14" ht="15">
      <c r="C53" s="70"/>
      <c r="D53" s="73"/>
      <c r="E53" s="73"/>
      <c r="F53" s="73"/>
      <c r="G53" s="73"/>
      <c r="H53" s="73"/>
      <c r="I53" s="78"/>
      <c r="J53" s="78"/>
      <c r="K53" s="78"/>
      <c r="L53" s="78"/>
      <c r="M53" s="78"/>
      <c r="N53" s="80"/>
    </row>
    <row r="54" spans="3:14" ht="15">
      <c r="C54" s="77"/>
      <c r="D54" s="75"/>
      <c r="E54" s="75"/>
      <c r="F54" s="75"/>
      <c r="G54" s="75"/>
      <c r="H54" s="75"/>
      <c r="I54" s="89"/>
      <c r="J54" s="78"/>
      <c r="K54" s="78"/>
      <c r="L54" s="78"/>
      <c r="M54" s="78"/>
      <c r="N54" s="80"/>
    </row>
    <row r="55" spans="3:14" ht="15">
      <c r="C55" s="78"/>
      <c r="D55" s="78"/>
      <c r="E55" s="78"/>
      <c r="F55" s="78"/>
      <c r="G55" s="78"/>
      <c r="H55" s="78"/>
      <c r="I55" s="90"/>
      <c r="J55" s="78"/>
      <c r="K55" s="78"/>
      <c r="L55" s="78"/>
      <c r="M55" s="78"/>
      <c r="N55" s="80"/>
    </row>
    <row r="56" spans="3:13" ht="15">
      <c r="C56" s="58"/>
      <c r="D56" s="21"/>
      <c r="E56" s="21"/>
      <c r="F56" s="21"/>
      <c r="G56" s="21"/>
      <c r="H56" s="58"/>
      <c r="I56" s="58"/>
      <c r="J56" s="58"/>
      <c r="K56" s="58"/>
      <c r="L56" s="58"/>
      <c r="M56" s="58"/>
    </row>
    <row r="57" spans="4:7" ht="15">
      <c r="D57" s="25"/>
      <c r="E57" s="25"/>
      <c r="F57" s="25"/>
      <c r="G57" s="25"/>
    </row>
    <row r="58" spans="4:7" ht="15">
      <c r="D58" s="25"/>
      <c r="E58" s="25"/>
      <c r="F58" s="25"/>
      <c r="G58" s="25"/>
    </row>
    <row r="59" spans="4:7" ht="15">
      <c r="D59" s="25"/>
      <c r="E59" s="25"/>
      <c r="F59" s="25"/>
      <c r="G59" s="25"/>
    </row>
    <row r="60" spans="4:7" ht="15">
      <c r="D60" s="25"/>
      <c r="E60" s="25"/>
      <c r="F60" s="25"/>
      <c r="G60" s="25"/>
    </row>
    <row r="61" spans="4:7" ht="15">
      <c r="D61" s="25"/>
      <c r="E61" s="25"/>
      <c r="F61" s="25"/>
      <c r="G61" s="25"/>
    </row>
    <row r="62" spans="4:7" ht="15">
      <c r="D62" s="25"/>
      <c r="E62" s="25"/>
      <c r="F62" s="25"/>
      <c r="G62" s="25"/>
    </row>
    <row r="63" spans="4:7" ht="15">
      <c r="D63" s="25"/>
      <c r="E63" s="25"/>
      <c r="F63" s="25"/>
      <c r="G63" s="25"/>
    </row>
    <row r="64" spans="4:7" ht="15">
      <c r="D64" s="25"/>
      <c r="E64" s="25"/>
      <c r="F64" s="25"/>
      <c r="G64" s="25"/>
    </row>
    <row r="65" spans="4:7" ht="15">
      <c r="D65" s="25"/>
      <c r="E65" s="25"/>
      <c r="F65" s="25"/>
      <c r="G65" s="25"/>
    </row>
    <row r="66" spans="4:7" ht="15">
      <c r="D66" s="25"/>
      <c r="E66" s="25"/>
      <c r="F66" s="25"/>
      <c r="G66" s="25"/>
    </row>
    <row r="67" spans="4:7" ht="15">
      <c r="D67" s="25"/>
      <c r="E67" s="25"/>
      <c r="F67" s="25"/>
      <c r="G67" s="25"/>
    </row>
    <row r="68" spans="4:7" ht="15">
      <c r="D68" s="25"/>
      <c r="E68" s="25"/>
      <c r="F68" s="25"/>
      <c r="G68" s="25"/>
    </row>
    <row r="69" spans="4:7" ht="15">
      <c r="D69" s="25"/>
      <c r="E69" s="25"/>
      <c r="F69" s="25"/>
      <c r="G69" s="25"/>
    </row>
    <row r="70" spans="4:7" ht="15">
      <c r="D70" s="25"/>
      <c r="E70" s="25"/>
      <c r="F70" s="25"/>
      <c r="G70" s="25"/>
    </row>
    <row r="71" spans="4:7" ht="15">
      <c r="D71" s="25"/>
      <c r="E71" s="25"/>
      <c r="F71" s="25"/>
      <c r="G71" s="25"/>
    </row>
  </sheetData>
  <sheetProtection/>
  <mergeCells count="5">
    <mergeCell ref="B4:K4"/>
    <mergeCell ref="C9:C10"/>
    <mergeCell ref="D9:F9"/>
    <mergeCell ref="H9:H10"/>
    <mergeCell ref="I9:K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SheetLayoutView="85" zoomScalePageLayoutView="0" workbookViewId="0" topLeftCell="A1">
      <selection activeCell="J24" sqref="J24"/>
    </sheetView>
  </sheetViews>
  <sheetFormatPr defaultColWidth="11.421875" defaultRowHeight="15"/>
  <cols>
    <col min="2" max="2" width="16.57421875" style="0" customWidth="1"/>
    <col min="7" max="9" width="11.7109375" style="0" customWidth="1"/>
    <col min="10" max="10" width="7.57421875" style="0" customWidth="1"/>
    <col min="11" max="11" width="16.5742187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/>
      <c r="B3" s="1"/>
    </row>
    <row r="4" ht="15.75" thickBot="1"/>
    <row r="5" spans="2:14" ht="16.5" thickBot="1">
      <c r="B5" s="316" t="s">
        <v>42</v>
      </c>
      <c r="C5" s="330"/>
      <c r="D5" s="330"/>
      <c r="E5" s="330"/>
      <c r="F5" s="330"/>
      <c r="G5" s="330"/>
      <c r="H5" s="330"/>
      <c r="I5" s="330"/>
      <c r="J5" s="330"/>
      <c r="K5" s="331"/>
      <c r="L5" s="331"/>
      <c r="M5" s="331"/>
      <c r="N5" s="332"/>
    </row>
    <row r="7" spans="2:3" ht="15.75">
      <c r="B7" s="2" t="s">
        <v>2</v>
      </c>
      <c r="C7" s="4" t="s">
        <v>47</v>
      </c>
    </row>
    <row r="8" spans="2:10" ht="15">
      <c r="B8" s="2"/>
      <c r="C8" s="28"/>
      <c r="G8" s="78"/>
      <c r="H8" s="78"/>
      <c r="I8" s="78"/>
      <c r="J8" s="78"/>
    </row>
    <row r="9" ht="15.75" thickBot="1"/>
    <row r="10" spans="2:14" ht="15.75" thickBot="1">
      <c r="B10" s="140" t="s">
        <v>4</v>
      </c>
      <c r="C10" s="312" t="s">
        <v>48</v>
      </c>
      <c r="D10" s="313"/>
      <c r="E10" s="314"/>
      <c r="F10" s="307"/>
      <c r="G10" s="312" t="s">
        <v>49</v>
      </c>
      <c r="H10" s="313"/>
      <c r="I10" s="314"/>
      <c r="K10" s="310" t="s">
        <v>4</v>
      </c>
      <c r="L10" s="312" t="s">
        <v>48</v>
      </c>
      <c r="M10" s="326"/>
      <c r="N10" s="327"/>
    </row>
    <row r="11" spans="2:14" ht="15.75" thickBot="1">
      <c r="B11" s="141"/>
      <c r="C11" s="123" t="s">
        <v>6</v>
      </c>
      <c r="D11" s="122" t="s">
        <v>7</v>
      </c>
      <c r="E11" s="123" t="s">
        <v>8</v>
      </c>
      <c r="F11" s="123"/>
      <c r="G11" s="123" t="s">
        <v>6</v>
      </c>
      <c r="H11" s="122" t="s">
        <v>7</v>
      </c>
      <c r="I11" s="123" t="s">
        <v>8</v>
      </c>
      <c r="K11" s="328"/>
      <c r="L11" s="137" t="s">
        <v>6</v>
      </c>
      <c r="M11" s="138" t="s">
        <v>7</v>
      </c>
      <c r="N11" s="139" t="s">
        <v>8</v>
      </c>
    </row>
    <row r="12" spans="2:14" ht="15">
      <c r="B12" s="128" t="s">
        <v>9</v>
      </c>
      <c r="C12" s="91">
        <v>82</v>
      </c>
      <c r="D12" s="91">
        <v>97</v>
      </c>
      <c r="E12" s="92">
        <f aca="true" t="shared" si="0" ref="E12:E29">SUM(C12:D12)</f>
        <v>179</v>
      </c>
      <c r="F12" s="308">
        <f>SUM(E12/5)</f>
        <v>35.8</v>
      </c>
      <c r="G12" s="91">
        <v>167</v>
      </c>
      <c r="H12" s="91">
        <v>168</v>
      </c>
      <c r="I12" s="92">
        <f aca="true" t="shared" si="1" ref="I12:I29">SUM(G12:H12)</f>
        <v>335</v>
      </c>
      <c r="J12" s="308">
        <f>SUM(I12/5)</f>
        <v>67</v>
      </c>
      <c r="K12" s="128" t="s">
        <v>10</v>
      </c>
      <c r="L12" s="93">
        <f>SUM(C12:C13)</f>
        <v>268</v>
      </c>
      <c r="M12" s="93">
        <f>SUM(D12:D13)</f>
        <v>263</v>
      </c>
      <c r="N12" s="94">
        <f>SUM(L12:M12)</f>
        <v>531</v>
      </c>
    </row>
    <row r="13" spans="2:14" ht="15">
      <c r="B13" s="131" t="s">
        <v>11</v>
      </c>
      <c r="C13" s="95">
        <v>186</v>
      </c>
      <c r="D13" s="95">
        <v>166</v>
      </c>
      <c r="E13" s="92">
        <f t="shared" si="0"/>
        <v>352</v>
      </c>
      <c r="F13" s="308">
        <f>SUM(E13/5)</f>
        <v>70.4</v>
      </c>
      <c r="G13" s="95">
        <v>217</v>
      </c>
      <c r="H13" s="95">
        <v>170</v>
      </c>
      <c r="I13" s="92">
        <f t="shared" si="1"/>
        <v>387</v>
      </c>
      <c r="J13" s="308">
        <f>SUM(I13/5)</f>
        <v>77.4</v>
      </c>
      <c r="K13" s="129" t="s">
        <v>12</v>
      </c>
      <c r="L13" s="96">
        <f>SUM(C14:C15)</f>
        <v>513</v>
      </c>
      <c r="M13" s="96">
        <f>SUM(D14:D15)</f>
        <v>429</v>
      </c>
      <c r="N13" s="97">
        <f>SUM(L13:M13)</f>
        <v>942</v>
      </c>
    </row>
    <row r="14" spans="2:14" ht="15">
      <c r="B14" s="128" t="s">
        <v>13</v>
      </c>
      <c r="C14" s="95">
        <v>246</v>
      </c>
      <c r="D14" s="95">
        <v>241</v>
      </c>
      <c r="E14" s="92">
        <f t="shared" si="0"/>
        <v>487</v>
      </c>
      <c r="F14" s="308">
        <f>SUM(E14/5)</f>
        <v>97.4</v>
      </c>
      <c r="G14" s="95">
        <v>205</v>
      </c>
      <c r="H14" s="95">
        <v>190</v>
      </c>
      <c r="I14" s="92">
        <f t="shared" si="1"/>
        <v>395</v>
      </c>
      <c r="J14" s="308">
        <f>SUM(I14/5)</f>
        <v>79</v>
      </c>
      <c r="K14" s="129" t="s">
        <v>14</v>
      </c>
      <c r="L14" s="96">
        <f>SUM(C16:C24)</f>
        <v>1547</v>
      </c>
      <c r="M14" s="96">
        <f>SUM(D16:D24)</f>
        <v>1265</v>
      </c>
      <c r="N14" s="97">
        <f>SUM(L14:M14)</f>
        <v>2812</v>
      </c>
    </row>
    <row r="15" spans="2:14" ht="15.75" thickBot="1">
      <c r="B15" s="128" t="s">
        <v>15</v>
      </c>
      <c r="C15" s="98">
        <v>267</v>
      </c>
      <c r="D15" s="98">
        <v>188</v>
      </c>
      <c r="E15" s="92">
        <f t="shared" si="0"/>
        <v>455</v>
      </c>
      <c r="F15" s="8"/>
      <c r="G15" s="98">
        <v>241</v>
      </c>
      <c r="H15" s="98">
        <v>220</v>
      </c>
      <c r="I15" s="92">
        <f t="shared" si="1"/>
        <v>461</v>
      </c>
      <c r="J15" s="8"/>
      <c r="K15" s="129" t="s">
        <v>16</v>
      </c>
      <c r="L15" s="99">
        <f>SUM(C25:C28)</f>
        <v>272</v>
      </c>
      <c r="M15" s="99">
        <f>SUM(D25:D28)</f>
        <v>265</v>
      </c>
      <c r="N15" s="100">
        <f>SUM(L15:M15)</f>
        <v>537</v>
      </c>
    </row>
    <row r="16" spans="2:14" ht="15.75" thickBot="1">
      <c r="B16" s="128" t="s">
        <v>17</v>
      </c>
      <c r="C16" s="98">
        <v>201</v>
      </c>
      <c r="D16" s="98">
        <v>147</v>
      </c>
      <c r="E16" s="92">
        <f t="shared" si="0"/>
        <v>348</v>
      </c>
      <c r="F16" s="8"/>
      <c r="G16" s="98">
        <v>221</v>
      </c>
      <c r="H16" s="98">
        <v>215</v>
      </c>
      <c r="I16" s="92">
        <f t="shared" si="1"/>
        <v>436</v>
      </c>
      <c r="J16" s="8"/>
      <c r="K16" s="130" t="s">
        <v>18</v>
      </c>
      <c r="L16" s="101">
        <f>SUM(L12:L15)</f>
        <v>2600</v>
      </c>
      <c r="M16" s="102">
        <f>SUM(M12:M15)</f>
        <v>2222</v>
      </c>
      <c r="N16" s="103">
        <f>SUM(N12:N15)</f>
        <v>4822</v>
      </c>
    </row>
    <row r="17" spans="2:14" ht="15">
      <c r="B17" s="128" t="s">
        <v>19</v>
      </c>
      <c r="C17" s="98">
        <v>165</v>
      </c>
      <c r="D17" s="98">
        <v>130</v>
      </c>
      <c r="E17" s="92">
        <f t="shared" si="0"/>
        <v>295</v>
      </c>
      <c r="F17" s="8"/>
      <c r="G17" s="98">
        <v>149</v>
      </c>
      <c r="H17" s="98">
        <v>190</v>
      </c>
      <c r="I17" s="92">
        <f t="shared" si="1"/>
        <v>339</v>
      </c>
      <c r="J17" s="8"/>
      <c r="K17" s="25"/>
      <c r="L17" s="25"/>
      <c r="M17" s="25"/>
      <c r="N17" s="25"/>
    </row>
    <row r="18" spans="2:17" ht="15">
      <c r="B18" s="128" t="s">
        <v>20</v>
      </c>
      <c r="C18" s="98">
        <v>177</v>
      </c>
      <c r="D18" s="98">
        <v>150</v>
      </c>
      <c r="E18" s="92">
        <f t="shared" si="0"/>
        <v>327</v>
      </c>
      <c r="F18" s="8"/>
      <c r="G18" s="98">
        <v>171</v>
      </c>
      <c r="H18" s="98">
        <v>187</v>
      </c>
      <c r="I18" s="92">
        <f t="shared" si="1"/>
        <v>358</v>
      </c>
      <c r="J18" s="8"/>
      <c r="K18" s="73"/>
      <c r="L18" s="73"/>
      <c r="M18" s="73"/>
      <c r="N18" s="73"/>
      <c r="O18" s="78"/>
      <c r="P18" s="78"/>
      <c r="Q18" s="78"/>
    </row>
    <row r="19" spans="2:17" ht="15">
      <c r="B19" s="128" t="s">
        <v>21</v>
      </c>
      <c r="C19" s="98">
        <v>154</v>
      </c>
      <c r="D19" s="98">
        <v>163</v>
      </c>
      <c r="E19" s="92">
        <f t="shared" si="0"/>
        <v>317</v>
      </c>
      <c r="F19" s="8"/>
      <c r="G19" s="98">
        <v>166</v>
      </c>
      <c r="H19" s="98">
        <v>203</v>
      </c>
      <c r="I19" s="92">
        <f t="shared" si="1"/>
        <v>369</v>
      </c>
      <c r="J19" s="8"/>
      <c r="K19" s="16" t="s">
        <v>22</v>
      </c>
      <c r="L19" s="104">
        <f>SUM(C16:C20)</f>
        <v>872</v>
      </c>
      <c r="M19" s="66"/>
      <c r="N19" s="66"/>
      <c r="O19" s="78"/>
      <c r="P19" s="78"/>
      <c r="Q19" s="78"/>
    </row>
    <row r="20" spans="2:17" ht="15">
      <c r="B20" s="128" t="s">
        <v>23</v>
      </c>
      <c r="C20" s="98">
        <v>175</v>
      </c>
      <c r="D20" s="98">
        <v>149</v>
      </c>
      <c r="E20" s="92">
        <f t="shared" si="0"/>
        <v>324</v>
      </c>
      <c r="F20" s="8"/>
      <c r="G20" s="98">
        <v>198</v>
      </c>
      <c r="H20" s="98">
        <v>219</v>
      </c>
      <c r="I20" s="92">
        <f t="shared" si="1"/>
        <v>417</v>
      </c>
      <c r="J20" s="8"/>
      <c r="K20" s="16" t="s">
        <v>24</v>
      </c>
      <c r="L20" s="104">
        <f>SUM(D21:D24)</f>
        <v>526</v>
      </c>
      <c r="M20" s="69"/>
      <c r="N20" s="69"/>
      <c r="O20" s="78"/>
      <c r="P20" s="78"/>
      <c r="Q20" s="78"/>
    </row>
    <row r="21" spans="2:17" ht="15">
      <c r="B21" s="128" t="s">
        <v>25</v>
      </c>
      <c r="C21" s="98">
        <v>211</v>
      </c>
      <c r="D21" s="98">
        <v>162</v>
      </c>
      <c r="E21" s="92">
        <f t="shared" si="0"/>
        <v>373</v>
      </c>
      <c r="F21" s="8"/>
      <c r="G21" s="98">
        <v>229</v>
      </c>
      <c r="H21" s="98">
        <v>228</v>
      </c>
      <c r="I21" s="92">
        <f t="shared" si="1"/>
        <v>457</v>
      </c>
      <c r="J21" s="8"/>
      <c r="K21" s="70"/>
      <c r="L21" s="71"/>
      <c r="M21" s="71"/>
      <c r="N21" s="71"/>
      <c r="O21" s="78"/>
      <c r="P21" s="105"/>
      <c r="Q21" s="89"/>
    </row>
    <row r="22" spans="2:17" ht="15.75" thickBot="1">
      <c r="B22" s="128" t="s">
        <v>26</v>
      </c>
      <c r="C22" s="98">
        <v>177</v>
      </c>
      <c r="D22" s="98">
        <v>161</v>
      </c>
      <c r="E22" s="92">
        <f t="shared" si="0"/>
        <v>338</v>
      </c>
      <c r="F22" s="8"/>
      <c r="G22" s="98">
        <v>209</v>
      </c>
      <c r="H22" s="98">
        <v>215</v>
      </c>
      <c r="I22" s="92">
        <f t="shared" si="1"/>
        <v>424</v>
      </c>
      <c r="J22" s="8"/>
      <c r="K22" s="88"/>
      <c r="L22" s="71"/>
      <c r="M22" s="71"/>
      <c r="N22" s="71"/>
      <c r="O22" s="78"/>
      <c r="P22" s="105"/>
      <c r="Q22" s="89"/>
    </row>
    <row r="23" spans="2:17" ht="15.75" thickBot="1">
      <c r="B23" s="128" t="s">
        <v>27</v>
      </c>
      <c r="C23" s="98">
        <v>167</v>
      </c>
      <c r="D23" s="98">
        <v>119</v>
      </c>
      <c r="E23" s="92">
        <f t="shared" si="0"/>
        <v>286</v>
      </c>
      <c r="F23" s="8"/>
      <c r="G23" s="98">
        <v>172</v>
      </c>
      <c r="H23" s="98">
        <v>159</v>
      </c>
      <c r="I23" s="92">
        <f t="shared" si="1"/>
        <v>331</v>
      </c>
      <c r="J23" s="8"/>
      <c r="K23" s="310" t="s">
        <v>4</v>
      </c>
      <c r="L23" s="312" t="s">
        <v>49</v>
      </c>
      <c r="M23" s="313"/>
      <c r="N23" s="314"/>
      <c r="O23" s="78"/>
      <c r="P23" s="78"/>
      <c r="Q23" s="78"/>
    </row>
    <row r="24" spans="2:17" ht="15.75" thickBot="1">
      <c r="B24" s="128" t="s">
        <v>28</v>
      </c>
      <c r="C24" s="98">
        <v>120</v>
      </c>
      <c r="D24" s="98">
        <v>84</v>
      </c>
      <c r="E24" s="92">
        <f t="shared" si="0"/>
        <v>204</v>
      </c>
      <c r="F24" s="308">
        <f>SUM(E24/5)</f>
        <v>40.8</v>
      </c>
      <c r="G24" s="98">
        <v>108</v>
      </c>
      <c r="H24" s="98">
        <v>108</v>
      </c>
      <c r="I24" s="92">
        <f t="shared" si="1"/>
        <v>216</v>
      </c>
      <c r="J24" s="308">
        <f>SUM(I24/5)</f>
        <v>43.2</v>
      </c>
      <c r="K24" s="328"/>
      <c r="L24" s="137" t="s">
        <v>6</v>
      </c>
      <c r="M24" s="138" t="s">
        <v>7</v>
      </c>
      <c r="N24" s="139" t="s">
        <v>8</v>
      </c>
      <c r="O24" s="78"/>
      <c r="P24" s="78"/>
      <c r="Q24" s="78"/>
    </row>
    <row r="25" spans="2:17" ht="15">
      <c r="B25" s="128" t="s">
        <v>29</v>
      </c>
      <c r="C25" s="98">
        <v>77</v>
      </c>
      <c r="D25" s="98">
        <v>86</v>
      </c>
      <c r="E25" s="92">
        <f t="shared" si="0"/>
        <v>163</v>
      </c>
      <c r="F25" s="8"/>
      <c r="G25" s="98">
        <v>92</v>
      </c>
      <c r="H25" s="98">
        <v>90</v>
      </c>
      <c r="I25" s="92">
        <f t="shared" si="1"/>
        <v>182</v>
      </c>
      <c r="J25" s="8"/>
      <c r="K25" s="128" t="s">
        <v>10</v>
      </c>
      <c r="L25" s="93">
        <f>SUM(G12:G13)</f>
        <v>384</v>
      </c>
      <c r="M25" s="93">
        <f>SUM(H12:H13)</f>
        <v>338</v>
      </c>
      <c r="N25" s="94">
        <f>SUM(L25:M25)</f>
        <v>722</v>
      </c>
      <c r="O25" s="78"/>
      <c r="P25" s="78"/>
      <c r="Q25" s="78"/>
    </row>
    <row r="26" spans="2:17" ht="15">
      <c r="B26" s="128" t="s">
        <v>30</v>
      </c>
      <c r="C26" s="98">
        <v>78</v>
      </c>
      <c r="D26" s="98">
        <v>68</v>
      </c>
      <c r="E26" s="92">
        <f t="shared" si="0"/>
        <v>146</v>
      </c>
      <c r="F26" s="92"/>
      <c r="G26" s="98">
        <v>72</v>
      </c>
      <c r="H26" s="98">
        <v>76</v>
      </c>
      <c r="I26" s="92">
        <f t="shared" si="1"/>
        <v>148</v>
      </c>
      <c r="J26" s="8"/>
      <c r="K26" s="129" t="s">
        <v>12</v>
      </c>
      <c r="L26" s="96">
        <f>SUM(G14:G15)</f>
        <v>446</v>
      </c>
      <c r="M26" s="96">
        <f>SUM(H14:H15)</f>
        <v>410</v>
      </c>
      <c r="N26" s="97">
        <f>SUM(L26:M26)</f>
        <v>856</v>
      </c>
      <c r="O26" s="78"/>
      <c r="P26" s="78"/>
      <c r="Q26" s="78"/>
    </row>
    <row r="27" spans="2:14" ht="15">
      <c r="B27" s="128" t="s">
        <v>31</v>
      </c>
      <c r="C27" s="98">
        <v>41</v>
      </c>
      <c r="D27" s="98">
        <v>47</v>
      </c>
      <c r="E27" s="92">
        <f t="shared" si="0"/>
        <v>88</v>
      </c>
      <c r="F27" s="92"/>
      <c r="G27" s="98">
        <v>50</v>
      </c>
      <c r="H27" s="98">
        <v>67</v>
      </c>
      <c r="I27" s="92">
        <f t="shared" si="1"/>
        <v>117</v>
      </c>
      <c r="J27" s="8"/>
      <c r="K27" s="129" t="s">
        <v>14</v>
      </c>
      <c r="L27" s="96">
        <f>SUM(G16:G24)</f>
        <v>1623</v>
      </c>
      <c r="M27" s="96">
        <f>SUM(H16:H24)</f>
        <v>1724</v>
      </c>
      <c r="N27" s="97">
        <f>SUM(L27:M27)</f>
        <v>3347</v>
      </c>
    </row>
    <row r="28" spans="2:14" ht="15.75" thickBot="1">
      <c r="B28" s="128" t="s">
        <v>32</v>
      </c>
      <c r="C28" s="106">
        <v>76</v>
      </c>
      <c r="D28" s="106">
        <v>64</v>
      </c>
      <c r="E28" s="107">
        <f t="shared" si="0"/>
        <v>140</v>
      </c>
      <c r="F28" s="107"/>
      <c r="G28" s="106">
        <v>74</v>
      </c>
      <c r="H28" s="106">
        <v>67</v>
      </c>
      <c r="I28" s="107">
        <f t="shared" si="1"/>
        <v>141</v>
      </c>
      <c r="J28" s="8"/>
      <c r="K28" s="129" t="s">
        <v>16</v>
      </c>
      <c r="L28" s="99">
        <f>SUM(G25:G28)</f>
        <v>288</v>
      </c>
      <c r="M28" s="99">
        <f>SUM(H25:H28)</f>
        <v>300</v>
      </c>
      <c r="N28" s="100">
        <f>SUM(L28:M28)</f>
        <v>588</v>
      </c>
    </row>
    <row r="29" spans="2:14" ht="15.75" thickBot="1">
      <c r="B29" s="132" t="s">
        <v>18</v>
      </c>
      <c r="C29" s="108">
        <f>SUM(C12:C28)</f>
        <v>2600</v>
      </c>
      <c r="D29" s="109">
        <f>SUM(D12:D28)</f>
        <v>2222</v>
      </c>
      <c r="E29" s="108">
        <f t="shared" si="0"/>
        <v>4822</v>
      </c>
      <c r="F29" s="108"/>
      <c r="G29" s="108">
        <f>SUM(G12:G28)</f>
        <v>2741</v>
      </c>
      <c r="H29" s="109">
        <f>SUM(H12:H28)</f>
        <v>2772</v>
      </c>
      <c r="I29" s="108">
        <f t="shared" si="1"/>
        <v>5513</v>
      </c>
      <c r="K29" s="130" t="s">
        <v>18</v>
      </c>
      <c r="L29" s="101">
        <f>SUM(L25:L28)</f>
        <v>2741</v>
      </c>
      <c r="M29" s="102">
        <f>SUM(M25:M28)</f>
        <v>2772</v>
      </c>
      <c r="N29" s="103">
        <f>SUM(N25:N28)</f>
        <v>5513</v>
      </c>
    </row>
    <row r="30" spans="11:14" ht="15.75" thickBot="1">
      <c r="K30" s="25"/>
      <c r="L30" s="25"/>
      <c r="M30" s="25"/>
      <c r="N30" s="25"/>
    </row>
    <row r="31" spans="9:14" ht="15.75" thickBot="1">
      <c r="I31" s="102">
        <f>+I29+E29</f>
        <v>10335</v>
      </c>
      <c r="K31" s="73"/>
      <c r="L31" s="73"/>
      <c r="M31" s="73"/>
      <c r="N31" s="73"/>
    </row>
    <row r="32" spans="2:14" ht="15">
      <c r="B32" s="58"/>
      <c r="C32" s="9"/>
      <c r="D32" s="110"/>
      <c r="E32" s="21"/>
      <c r="F32" s="21"/>
      <c r="G32" s="58"/>
      <c r="H32" s="58"/>
      <c r="I32" s="58"/>
      <c r="J32" s="58"/>
      <c r="K32" s="16" t="s">
        <v>22</v>
      </c>
      <c r="L32" s="104">
        <f>SUM(G16:G20)</f>
        <v>905</v>
      </c>
      <c r="M32" s="66"/>
      <c r="N32" s="66"/>
    </row>
    <row r="33" spans="2:14" ht="15">
      <c r="B33" s="58"/>
      <c r="C33" s="9"/>
      <c r="D33" s="110"/>
      <c r="E33" s="21"/>
      <c r="F33" s="21"/>
      <c r="G33" s="58"/>
      <c r="H33" s="58"/>
      <c r="I33" s="58"/>
      <c r="J33" s="58"/>
      <c r="K33" s="16" t="s">
        <v>24</v>
      </c>
      <c r="L33" s="104">
        <f>SUM(H21:H24)</f>
        <v>710</v>
      </c>
      <c r="M33" s="69"/>
      <c r="N33" s="69"/>
    </row>
    <row r="34" spans="2:10" ht="15">
      <c r="B34" s="111"/>
      <c r="C34" s="110"/>
      <c r="D34" s="110"/>
      <c r="E34" s="111"/>
      <c r="F34" s="111"/>
      <c r="G34" s="58"/>
      <c r="H34" s="58"/>
      <c r="I34" s="58"/>
      <c r="J34" s="58"/>
    </row>
    <row r="35" spans="2:13" ht="15">
      <c r="B35" s="111"/>
      <c r="C35" s="110"/>
      <c r="D35" s="110"/>
      <c r="E35" s="111"/>
      <c r="F35" s="111"/>
      <c r="G35" s="58"/>
      <c r="H35" s="58"/>
      <c r="I35" s="58"/>
      <c r="J35" s="58"/>
      <c r="K35" s="111"/>
      <c r="L35" s="111"/>
      <c r="M35" s="111"/>
    </row>
    <row r="36" spans="2:13" ht="15">
      <c r="B36" s="111"/>
      <c r="C36" s="111"/>
      <c r="D36" s="110"/>
      <c r="E36" s="111"/>
      <c r="F36" s="111"/>
      <c r="G36" s="58"/>
      <c r="H36" s="58"/>
      <c r="I36" s="58"/>
      <c r="J36" s="58"/>
      <c r="K36" s="111"/>
      <c r="L36" s="111"/>
      <c r="M36" s="111"/>
    </row>
    <row r="37" spans="2:13" ht="15">
      <c r="B37" s="111"/>
      <c r="C37" s="111"/>
      <c r="D37" s="110"/>
      <c r="E37" s="111"/>
      <c r="F37" s="111"/>
      <c r="G37" s="58"/>
      <c r="H37" s="58"/>
      <c r="I37" s="58"/>
      <c r="J37" s="58"/>
      <c r="K37" s="111"/>
      <c r="L37" s="111"/>
      <c r="M37" s="111"/>
    </row>
    <row r="38" spans="2:13" ht="15">
      <c r="B38" s="111"/>
      <c r="C38" s="111"/>
      <c r="D38" s="110"/>
      <c r="E38" s="111"/>
      <c r="F38" s="111"/>
      <c r="G38" s="58"/>
      <c r="H38" s="58"/>
      <c r="I38" s="58"/>
      <c r="J38" s="58"/>
      <c r="K38" s="111"/>
      <c r="L38" s="111"/>
      <c r="M38" s="111"/>
    </row>
    <row r="39" spans="2:13" ht="15">
      <c r="B39" s="110"/>
      <c r="C39" s="111"/>
      <c r="D39" s="110"/>
      <c r="E39" s="111"/>
      <c r="F39" s="111"/>
      <c r="G39" s="58"/>
      <c r="H39" s="58"/>
      <c r="I39" s="58"/>
      <c r="J39" s="58"/>
      <c r="K39" s="111"/>
      <c r="L39" s="111"/>
      <c r="M39" s="111"/>
    </row>
    <row r="40" spans="2:13" ht="15">
      <c r="B40" s="110"/>
      <c r="C40" s="111"/>
      <c r="D40" s="110"/>
      <c r="E40" s="111"/>
      <c r="F40" s="111"/>
      <c r="G40" s="58"/>
      <c r="H40" s="58"/>
      <c r="I40" s="58"/>
      <c r="J40" s="58"/>
      <c r="K40" s="112"/>
      <c r="L40" s="112"/>
      <c r="M40" s="112"/>
    </row>
    <row r="41" spans="2:13" ht="15">
      <c r="B41" s="110"/>
      <c r="C41" s="111"/>
      <c r="D41" s="110"/>
      <c r="E41" s="111"/>
      <c r="F41" s="111"/>
      <c r="G41" s="58"/>
      <c r="H41" s="58"/>
      <c r="I41" s="58"/>
      <c r="J41" s="58"/>
      <c r="K41" s="111"/>
      <c r="L41" s="111"/>
      <c r="M41" s="111"/>
    </row>
    <row r="42" spans="2:13" ht="15">
      <c r="B42" s="110"/>
      <c r="C42" s="111"/>
      <c r="D42" s="24"/>
      <c r="E42" s="62"/>
      <c r="F42" s="62"/>
      <c r="G42" s="58"/>
      <c r="H42" s="58"/>
      <c r="I42" s="58"/>
      <c r="J42" s="58"/>
      <c r="K42" s="111"/>
      <c r="L42" s="111"/>
      <c r="M42" s="111"/>
    </row>
    <row r="43" spans="2:13" ht="15">
      <c r="B43" s="110"/>
      <c r="C43" s="111"/>
      <c r="D43" s="110"/>
      <c r="E43" s="111"/>
      <c r="F43" s="111"/>
      <c r="G43" s="58"/>
      <c r="H43" s="58"/>
      <c r="I43" s="58"/>
      <c r="J43" s="58"/>
      <c r="K43" s="111"/>
      <c r="L43" s="111"/>
      <c r="M43" s="111"/>
    </row>
    <row r="44" spans="2:13" ht="15">
      <c r="B44" s="110"/>
      <c r="C44" s="111"/>
      <c r="D44" s="110"/>
      <c r="E44" s="111"/>
      <c r="F44" s="111"/>
      <c r="G44" s="58"/>
      <c r="H44" s="58"/>
      <c r="I44" s="58"/>
      <c r="J44" s="58"/>
      <c r="K44" s="111"/>
      <c r="L44" s="111"/>
      <c r="M44" s="111"/>
    </row>
    <row r="45" spans="2:13" ht="15">
      <c r="B45" s="110"/>
      <c r="C45" s="111"/>
      <c r="D45" s="110"/>
      <c r="E45" s="111"/>
      <c r="F45" s="111"/>
      <c r="G45" s="58"/>
      <c r="H45" s="58"/>
      <c r="I45" s="58"/>
      <c r="J45" s="58"/>
      <c r="K45" s="111"/>
      <c r="L45" s="111"/>
      <c r="M45" s="111"/>
    </row>
    <row r="46" spans="2:13" ht="15">
      <c r="B46" s="110"/>
      <c r="C46" s="111"/>
      <c r="D46" s="110"/>
      <c r="E46" s="111"/>
      <c r="F46" s="111"/>
      <c r="G46" s="58"/>
      <c r="H46" s="58"/>
      <c r="I46" s="58"/>
      <c r="J46" s="58"/>
      <c r="K46" s="59"/>
      <c r="L46" s="59"/>
      <c r="M46" s="59"/>
    </row>
    <row r="47" spans="2:11" ht="15">
      <c r="B47" s="110"/>
      <c r="C47" s="111"/>
      <c r="D47" s="111"/>
      <c r="E47" s="111"/>
      <c r="F47" s="111"/>
      <c r="G47" s="58"/>
      <c r="H47" s="58"/>
      <c r="I47" s="58"/>
      <c r="J47" s="58"/>
      <c r="K47" s="58"/>
    </row>
    <row r="48" spans="2:11" ht="15">
      <c r="B48" s="110"/>
      <c r="C48" s="111"/>
      <c r="D48" s="62"/>
      <c r="E48" s="62"/>
      <c r="F48" s="62"/>
      <c r="G48" s="58"/>
      <c r="H48" s="58"/>
      <c r="I48" s="58"/>
      <c r="J48" s="58"/>
      <c r="K48" s="58"/>
    </row>
    <row r="49" spans="2:11" ht="15">
      <c r="B49" s="110"/>
      <c r="C49" s="111"/>
      <c r="D49" s="111"/>
      <c r="E49" s="111"/>
      <c r="F49" s="111"/>
      <c r="G49" s="58"/>
      <c r="H49" s="58"/>
      <c r="I49" s="58"/>
      <c r="J49" s="58"/>
      <c r="K49" s="58"/>
    </row>
    <row r="50" spans="2:11" ht="15">
      <c r="B50" s="110"/>
      <c r="C50" s="111"/>
      <c r="D50" s="111"/>
      <c r="E50" s="111"/>
      <c r="F50" s="111"/>
      <c r="G50" s="58"/>
      <c r="H50" s="58"/>
      <c r="I50" s="58"/>
      <c r="J50" s="58"/>
      <c r="K50" s="58"/>
    </row>
    <row r="51" spans="2:11" ht="15">
      <c r="B51" s="111"/>
      <c r="C51" s="111"/>
      <c r="D51" s="111"/>
      <c r="E51" s="111"/>
      <c r="F51" s="111"/>
      <c r="G51" s="58"/>
      <c r="H51" s="58"/>
      <c r="I51" s="58"/>
      <c r="J51" s="58"/>
      <c r="K51" s="58"/>
    </row>
    <row r="52" spans="2:11" ht="15">
      <c r="B52" s="111"/>
      <c r="C52" s="111"/>
      <c r="D52" s="111"/>
      <c r="E52" s="111"/>
      <c r="F52" s="111"/>
      <c r="G52" s="58"/>
      <c r="H52" s="58"/>
      <c r="I52" s="58"/>
      <c r="J52" s="58"/>
      <c r="K52" s="58"/>
    </row>
    <row r="53" spans="2:11" ht="15">
      <c r="B53" s="110"/>
      <c r="C53" s="110"/>
      <c r="D53" s="111"/>
      <c r="E53" s="110"/>
      <c r="F53" s="110"/>
      <c r="G53" s="58"/>
      <c r="H53" s="58"/>
      <c r="I53" s="58"/>
      <c r="J53" s="58"/>
      <c r="K53" s="58"/>
    </row>
    <row r="54" spans="2:11" ht="15">
      <c r="B54" s="110"/>
      <c r="C54" s="110"/>
      <c r="D54" s="62"/>
      <c r="E54" s="62"/>
      <c r="F54" s="62"/>
      <c r="G54" s="58"/>
      <c r="H54" s="58"/>
      <c r="I54" s="58"/>
      <c r="J54" s="58"/>
      <c r="K54" s="58"/>
    </row>
    <row r="55" spans="2:11" ht="15">
      <c r="B55" s="110"/>
      <c r="C55" s="111"/>
      <c r="D55" s="111"/>
      <c r="E55" s="110"/>
      <c r="F55" s="110"/>
      <c r="G55" s="58"/>
      <c r="H55" s="58"/>
      <c r="I55" s="58"/>
      <c r="J55" s="58"/>
      <c r="K55" s="58"/>
    </row>
    <row r="56" spans="2:11" ht="15">
      <c r="B56" s="110"/>
      <c r="C56" s="111"/>
      <c r="D56" s="111"/>
      <c r="E56" s="110"/>
      <c r="F56" s="110"/>
      <c r="G56" s="58"/>
      <c r="H56" s="58"/>
      <c r="I56" s="58"/>
      <c r="J56" s="58"/>
      <c r="K56" s="58"/>
    </row>
    <row r="57" spans="2:11" ht="15">
      <c r="B57" s="110"/>
      <c r="C57" s="111"/>
      <c r="D57" s="111"/>
      <c r="E57" s="111"/>
      <c r="F57" s="111"/>
      <c r="G57" s="58"/>
      <c r="H57" s="58"/>
      <c r="I57" s="58"/>
      <c r="J57" s="58"/>
      <c r="K57" s="58"/>
    </row>
    <row r="58" spans="2:11" ht="15">
      <c r="B58" s="110"/>
      <c r="C58" s="111"/>
      <c r="D58" s="111"/>
      <c r="E58" s="110"/>
      <c r="F58" s="110"/>
      <c r="G58" s="58"/>
      <c r="H58" s="58"/>
      <c r="I58" s="58"/>
      <c r="J58" s="58"/>
      <c r="K58" s="58"/>
    </row>
    <row r="59" spans="2:11" ht="15">
      <c r="B59" s="110"/>
      <c r="C59" s="111"/>
      <c r="D59" s="111"/>
      <c r="E59" s="110"/>
      <c r="F59" s="110"/>
      <c r="G59" s="58"/>
      <c r="H59" s="58"/>
      <c r="I59" s="58"/>
      <c r="J59" s="58"/>
      <c r="K59" s="58"/>
    </row>
    <row r="60" spans="2:11" ht="15">
      <c r="B60" s="110"/>
      <c r="C60" s="111"/>
      <c r="D60" s="111"/>
      <c r="E60" s="110"/>
      <c r="F60" s="110"/>
      <c r="G60" s="58"/>
      <c r="H60" s="58"/>
      <c r="I60" s="58"/>
      <c r="J60" s="58"/>
      <c r="K60" s="58"/>
    </row>
    <row r="61" spans="2:11" ht="15">
      <c r="B61" s="110"/>
      <c r="C61" s="111"/>
      <c r="D61" s="111"/>
      <c r="E61" s="110"/>
      <c r="F61" s="110"/>
      <c r="G61" s="58"/>
      <c r="H61" s="58"/>
      <c r="I61" s="58"/>
      <c r="J61" s="58"/>
      <c r="K61" s="58"/>
    </row>
    <row r="62" spans="2:11" ht="15">
      <c r="B62" s="110"/>
      <c r="C62" s="111"/>
      <c r="D62" s="111"/>
      <c r="E62" s="110"/>
      <c r="F62" s="110"/>
      <c r="G62" s="58"/>
      <c r="H62" s="58"/>
      <c r="I62" s="58"/>
      <c r="J62" s="58"/>
      <c r="K62" s="58"/>
    </row>
    <row r="63" spans="2:6" ht="15">
      <c r="B63" s="110"/>
      <c r="C63" s="111"/>
      <c r="D63" s="111"/>
      <c r="E63" s="110"/>
      <c r="F63" s="110"/>
    </row>
    <row r="64" spans="2:6" ht="15">
      <c r="B64" s="110"/>
      <c r="C64" s="110"/>
      <c r="D64" s="111"/>
      <c r="E64" s="110"/>
      <c r="F64" s="110"/>
    </row>
    <row r="65" spans="2:6" ht="15">
      <c r="B65" s="110"/>
      <c r="C65" s="111"/>
      <c r="D65" s="111"/>
      <c r="E65" s="110"/>
      <c r="F65" s="110"/>
    </row>
    <row r="66" spans="2:6" ht="15">
      <c r="B66" s="110"/>
      <c r="C66" s="111"/>
      <c r="D66" s="111"/>
      <c r="E66" s="110"/>
      <c r="F66" s="110"/>
    </row>
    <row r="67" spans="2:6" ht="15">
      <c r="B67" s="110"/>
      <c r="C67" s="111"/>
      <c r="D67" s="110"/>
      <c r="E67" s="110"/>
      <c r="F67" s="110"/>
    </row>
    <row r="68" spans="2:6" ht="15">
      <c r="B68" s="110"/>
      <c r="C68" s="111"/>
      <c r="D68" s="111"/>
      <c r="E68" s="110"/>
      <c r="F68" s="110"/>
    </row>
    <row r="69" spans="2:6" ht="15">
      <c r="B69" s="110"/>
      <c r="C69" s="111"/>
      <c r="D69" s="112"/>
      <c r="E69" s="30"/>
      <c r="F69" s="30"/>
    </row>
    <row r="70" spans="2:6" ht="15">
      <c r="B70" s="110"/>
      <c r="C70" s="111"/>
      <c r="D70" s="110"/>
      <c r="E70" s="110"/>
      <c r="F70" s="110"/>
    </row>
    <row r="71" spans="2:6" ht="15">
      <c r="B71" s="58"/>
      <c r="C71" s="58"/>
      <c r="D71" s="9"/>
      <c r="E71" s="58"/>
      <c r="F71" s="58"/>
    </row>
    <row r="72" spans="2:6" ht="15">
      <c r="B72" s="58"/>
      <c r="C72" s="58"/>
      <c r="D72" s="9"/>
      <c r="E72" s="58"/>
      <c r="F72" s="58"/>
    </row>
    <row r="73" spans="2:6" ht="15">
      <c r="B73" s="58"/>
      <c r="C73" s="58"/>
      <c r="D73" s="9"/>
      <c r="E73" s="113"/>
      <c r="F73" s="113"/>
    </row>
    <row r="74" ht="15">
      <c r="D74" s="79"/>
    </row>
  </sheetData>
  <sheetProtection/>
  <mergeCells count="7">
    <mergeCell ref="B5:N5"/>
    <mergeCell ref="C10:E10"/>
    <mergeCell ref="G10:I10"/>
    <mergeCell ref="K10:K11"/>
    <mergeCell ref="L10:N10"/>
    <mergeCell ref="K23:K24"/>
    <mergeCell ref="L23:N23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I24" sqref="I24"/>
    </sheetView>
  </sheetViews>
  <sheetFormatPr defaultColWidth="11.421875" defaultRowHeight="15"/>
  <cols>
    <col min="1" max="1" width="2.7109375" style="0" customWidth="1"/>
    <col min="2" max="2" width="6.421875" style="0" customWidth="1"/>
    <col min="3" max="3" width="16.7109375" style="0" customWidth="1"/>
    <col min="7" max="7" width="7.421875" style="0" customWidth="1"/>
    <col min="8" max="8" width="16.8515625" style="0" customWidth="1"/>
  </cols>
  <sheetData>
    <row r="1" ht="15">
      <c r="A1" s="52" t="s">
        <v>0</v>
      </c>
    </row>
    <row r="2" ht="15">
      <c r="A2" s="52" t="s">
        <v>1</v>
      </c>
    </row>
    <row r="3" ht="15.75" thickBot="1"/>
    <row r="4" spans="2:13" ht="16.5" thickBot="1">
      <c r="B4" s="316" t="s">
        <v>42</v>
      </c>
      <c r="C4" s="317"/>
      <c r="D4" s="317"/>
      <c r="E4" s="317"/>
      <c r="F4" s="317"/>
      <c r="G4" s="317"/>
      <c r="H4" s="317"/>
      <c r="I4" s="317"/>
      <c r="J4" s="317"/>
      <c r="K4" s="318"/>
      <c r="L4" s="3"/>
      <c r="M4" s="3"/>
    </row>
    <row r="6" spans="3:4" ht="15.75">
      <c r="C6" s="2" t="s">
        <v>43</v>
      </c>
      <c r="D6" s="4" t="s">
        <v>50</v>
      </c>
    </row>
    <row r="7" spans="2:4" ht="15">
      <c r="B7" s="2"/>
      <c r="C7" s="2"/>
      <c r="D7" s="2"/>
    </row>
    <row r="8" ht="15.75" thickBot="1"/>
    <row r="9" spans="3:11" ht="15.75" thickBot="1">
      <c r="C9" s="310" t="s">
        <v>4</v>
      </c>
      <c r="D9" s="312" t="s">
        <v>50</v>
      </c>
      <c r="E9" s="326"/>
      <c r="F9" s="327"/>
      <c r="H9" s="310" t="s">
        <v>4</v>
      </c>
      <c r="I9" s="312" t="s">
        <v>50</v>
      </c>
      <c r="J9" s="326"/>
      <c r="K9" s="327"/>
    </row>
    <row r="10" spans="3:11" ht="15.75" thickBot="1">
      <c r="C10" s="325"/>
      <c r="D10" s="123" t="s">
        <v>6</v>
      </c>
      <c r="E10" s="124" t="s">
        <v>7</v>
      </c>
      <c r="F10" s="124" t="s">
        <v>8</v>
      </c>
      <c r="H10" s="328"/>
      <c r="I10" s="126" t="s">
        <v>6</v>
      </c>
      <c r="J10" s="127" t="s">
        <v>7</v>
      </c>
      <c r="K10" s="127" t="s">
        <v>8</v>
      </c>
    </row>
    <row r="11" spans="2:11" ht="15">
      <c r="B11" s="25"/>
      <c r="C11" s="128" t="s">
        <v>9</v>
      </c>
      <c r="D11" s="35">
        <v>387</v>
      </c>
      <c r="E11" s="35">
        <v>371</v>
      </c>
      <c r="F11" s="22">
        <f aca="true" t="shared" si="0" ref="F11:F27">SUM(D11:E11)</f>
        <v>758</v>
      </c>
      <c r="G11" s="308">
        <f>SUM(F11/5)</f>
        <v>151.6</v>
      </c>
      <c r="H11" s="128" t="s">
        <v>10</v>
      </c>
      <c r="I11" s="45">
        <f>SUM(D11:D12)</f>
        <v>747</v>
      </c>
      <c r="J11" s="35">
        <f>SUM(E11:E12)</f>
        <v>750</v>
      </c>
      <c r="K11" s="46">
        <f>SUM(I11:J11)</f>
        <v>1497</v>
      </c>
    </row>
    <row r="12" spans="2:11" ht="15">
      <c r="B12" s="25"/>
      <c r="C12" s="131" t="s">
        <v>11</v>
      </c>
      <c r="D12" s="7">
        <v>360</v>
      </c>
      <c r="E12" s="7">
        <v>379</v>
      </c>
      <c r="F12" s="22">
        <f t="shared" si="0"/>
        <v>739</v>
      </c>
      <c r="G12" s="308">
        <f>SUM(F12/5)</f>
        <v>147.8</v>
      </c>
      <c r="H12" s="129" t="s">
        <v>12</v>
      </c>
      <c r="I12" s="42">
        <f>SUM(D13:D14)</f>
        <v>986</v>
      </c>
      <c r="J12" s="7">
        <f>SUM(E13:E14)</f>
        <v>892</v>
      </c>
      <c r="K12" s="22">
        <f>SUM(I12:J12)</f>
        <v>1878</v>
      </c>
    </row>
    <row r="13" spans="2:11" ht="15">
      <c r="B13" s="25"/>
      <c r="C13" s="128" t="s">
        <v>13</v>
      </c>
      <c r="D13" s="7">
        <v>455</v>
      </c>
      <c r="E13" s="7">
        <v>440</v>
      </c>
      <c r="F13" s="22">
        <f t="shared" si="0"/>
        <v>895</v>
      </c>
      <c r="G13" s="308">
        <f>SUM(F13/5)</f>
        <v>179</v>
      </c>
      <c r="H13" s="129" t="s">
        <v>14</v>
      </c>
      <c r="I13" s="42">
        <f>SUM(D15:D23)</f>
        <v>3385</v>
      </c>
      <c r="J13" s="7">
        <f>SUM(E15:E23)</f>
        <v>3333</v>
      </c>
      <c r="K13" s="22">
        <f>SUM(I13:J13)</f>
        <v>6718</v>
      </c>
    </row>
    <row r="14" spans="2:11" ht="15.75" thickBot="1">
      <c r="B14" s="25"/>
      <c r="C14" s="128" t="s">
        <v>15</v>
      </c>
      <c r="D14" s="114">
        <v>531</v>
      </c>
      <c r="E14" s="114">
        <v>452</v>
      </c>
      <c r="F14" s="22">
        <f t="shared" si="0"/>
        <v>983</v>
      </c>
      <c r="G14" s="8"/>
      <c r="H14" s="129" t="s">
        <v>16</v>
      </c>
      <c r="I14" s="43">
        <f>SUM(D24:D27)</f>
        <v>711</v>
      </c>
      <c r="J14" s="19">
        <f>SUM(E24:E27)</f>
        <v>699</v>
      </c>
      <c r="K14" s="44">
        <f>SUM(I14:J14)</f>
        <v>1410</v>
      </c>
    </row>
    <row r="15" spans="2:11" ht="15.75" thickBot="1">
      <c r="B15" s="25"/>
      <c r="C15" s="128" t="s">
        <v>17</v>
      </c>
      <c r="D15" s="114">
        <v>484</v>
      </c>
      <c r="E15" s="114">
        <v>419</v>
      </c>
      <c r="F15" s="22">
        <f t="shared" si="0"/>
        <v>903</v>
      </c>
      <c r="G15" s="8"/>
      <c r="H15" s="130" t="s">
        <v>18</v>
      </c>
      <c r="I15" s="40">
        <f>SUM(I11:I14)</f>
        <v>5829</v>
      </c>
      <c r="J15" s="40">
        <f>SUM(J11:J14)</f>
        <v>5674</v>
      </c>
      <c r="K15" s="20">
        <f>SUM(I15:J15)</f>
        <v>11503</v>
      </c>
    </row>
    <row r="16" spans="2:11" ht="15">
      <c r="B16" s="25"/>
      <c r="C16" s="128" t="s">
        <v>19</v>
      </c>
      <c r="D16" s="114">
        <v>382</v>
      </c>
      <c r="E16" s="114">
        <v>362</v>
      </c>
      <c r="F16" s="22">
        <f t="shared" si="0"/>
        <v>744</v>
      </c>
      <c r="G16" s="8"/>
      <c r="H16" s="25"/>
      <c r="I16" s="25"/>
      <c r="J16" s="25"/>
      <c r="K16" s="25"/>
    </row>
    <row r="17" spans="2:16" ht="15">
      <c r="B17" s="25"/>
      <c r="C17" s="128" t="s">
        <v>20</v>
      </c>
      <c r="D17" s="114">
        <v>387</v>
      </c>
      <c r="E17" s="114">
        <v>379</v>
      </c>
      <c r="F17" s="22">
        <f t="shared" si="0"/>
        <v>766</v>
      </c>
      <c r="G17" s="8"/>
      <c r="H17" s="21"/>
      <c r="I17" s="21"/>
      <c r="J17" s="21"/>
      <c r="K17" s="9"/>
      <c r="L17" s="58"/>
      <c r="M17" s="58"/>
      <c r="N17" s="58"/>
      <c r="O17" s="58"/>
      <c r="P17" s="58"/>
    </row>
    <row r="18" spans="2:16" ht="15">
      <c r="B18" s="25"/>
      <c r="C18" s="128" t="s">
        <v>21</v>
      </c>
      <c r="D18" s="114">
        <v>405</v>
      </c>
      <c r="E18" s="114">
        <v>399</v>
      </c>
      <c r="F18" s="22">
        <f t="shared" si="0"/>
        <v>804</v>
      </c>
      <c r="G18" s="8"/>
      <c r="H18" s="16" t="s">
        <v>22</v>
      </c>
      <c r="I18" s="17">
        <f>SUM(D15:D19)</f>
        <v>2062</v>
      </c>
      <c r="J18" s="21"/>
      <c r="K18" s="9"/>
      <c r="L18" s="58"/>
      <c r="M18" s="21"/>
      <c r="N18" s="21"/>
      <c r="O18" s="9"/>
      <c r="P18" s="58"/>
    </row>
    <row r="19" spans="2:16" ht="15">
      <c r="B19" s="25"/>
      <c r="C19" s="128" t="s">
        <v>23</v>
      </c>
      <c r="D19" s="114">
        <v>404</v>
      </c>
      <c r="E19" s="114">
        <v>459</v>
      </c>
      <c r="F19" s="22">
        <f t="shared" si="0"/>
        <v>863</v>
      </c>
      <c r="G19" s="8"/>
      <c r="H19" s="16" t="s">
        <v>24</v>
      </c>
      <c r="I19" s="17">
        <f>SUM(E20:E23)</f>
        <v>1315</v>
      </c>
      <c r="J19" s="21"/>
      <c r="K19" s="9"/>
      <c r="L19" s="58"/>
      <c r="M19" s="21"/>
      <c r="N19" s="21"/>
      <c r="O19" s="9"/>
      <c r="P19" s="58"/>
    </row>
    <row r="20" spans="2:16" ht="15">
      <c r="B20" s="25"/>
      <c r="C20" s="128" t="s">
        <v>25</v>
      </c>
      <c r="D20" s="114">
        <v>425</v>
      </c>
      <c r="E20" s="114">
        <v>397</v>
      </c>
      <c r="F20" s="22">
        <f t="shared" si="0"/>
        <v>822</v>
      </c>
      <c r="G20" s="8"/>
      <c r="H20" s="21"/>
      <c r="I20" s="21"/>
      <c r="J20" s="21"/>
      <c r="K20" s="9"/>
      <c r="L20" s="58"/>
      <c r="M20" s="21"/>
      <c r="N20" s="21"/>
      <c r="O20" s="9"/>
      <c r="P20" s="58"/>
    </row>
    <row r="21" spans="2:16" ht="15">
      <c r="B21" s="25"/>
      <c r="C21" s="128" t="s">
        <v>26</v>
      </c>
      <c r="D21" s="114">
        <v>329</v>
      </c>
      <c r="E21" s="114">
        <v>396</v>
      </c>
      <c r="F21" s="22">
        <f t="shared" si="0"/>
        <v>725</v>
      </c>
      <c r="G21" s="8"/>
      <c r="H21" s="21"/>
      <c r="I21" s="21"/>
      <c r="J21" s="21"/>
      <c r="K21" s="9"/>
      <c r="L21" s="58"/>
      <c r="M21" s="21"/>
      <c r="N21" s="21"/>
      <c r="O21" s="9"/>
      <c r="P21" s="58"/>
    </row>
    <row r="22" spans="2:16" ht="15">
      <c r="B22" s="25"/>
      <c r="C22" s="128" t="s">
        <v>27</v>
      </c>
      <c r="D22" s="114">
        <v>324</v>
      </c>
      <c r="E22" s="114">
        <v>275</v>
      </c>
      <c r="F22" s="22">
        <f t="shared" si="0"/>
        <v>599</v>
      </c>
      <c r="G22" s="8"/>
      <c r="H22" s="21"/>
      <c r="I22" s="21"/>
      <c r="J22" s="21"/>
      <c r="K22" s="9"/>
      <c r="L22" s="58"/>
      <c r="M22" s="58"/>
      <c r="N22" s="58"/>
      <c r="O22" s="59"/>
      <c r="P22" s="58"/>
    </row>
    <row r="23" spans="2:16" ht="15">
      <c r="B23" s="25"/>
      <c r="C23" s="128" t="s">
        <v>28</v>
      </c>
      <c r="D23" s="114">
        <v>245</v>
      </c>
      <c r="E23" s="114">
        <v>247</v>
      </c>
      <c r="F23" s="22">
        <f t="shared" si="0"/>
        <v>492</v>
      </c>
      <c r="G23" s="308">
        <f>SUM(F23/5)</f>
        <v>98.4</v>
      </c>
      <c r="H23" s="21"/>
      <c r="I23" s="21"/>
      <c r="J23" s="21"/>
      <c r="K23" s="9"/>
      <c r="L23" s="58"/>
      <c r="M23" s="58"/>
      <c r="N23" s="58"/>
      <c r="O23" s="58"/>
      <c r="P23" s="58"/>
    </row>
    <row r="24" spans="2:16" ht="15">
      <c r="B24" s="25"/>
      <c r="C24" s="128" t="s">
        <v>29</v>
      </c>
      <c r="D24" s="114">
        <v>224</v>
      </c>
      <c r="E24" s="114">
        <v>202</v>
      </c>
      <c r="F24" s="22">
        <f t="shared" si="0"/>
        <v>426</v>
      </c>
      <c r="G24" s="8"/>
      <c r="H24" s="9"/>
      <c r="I24" s="73"/>
      <c r="J24" s="21"/>
      <c r="K24" s="9"/>
      <c r="L24" s="58"/>
      <c r="M24" s="58"/>
      <c r="N24" s="58"/>
      <c r="O24" s="58"/>
      <c r="P24" s="58"/>
    </row>
    <row r="25" spans="2:16" ht="15">
      <c r="B25" s="25"/>
      <c r="C25" s="128" t="s">
        <v>30</v>
      </c>
      <c r="D25" s="114">
        <v>176</v>
      </c>
      <c r="E25" s="114">
        <v>178</v>
      </c>
      <c r="F25" s="22">
        <f t="shared" si="0"/>
        <v>354</v>
      </c>
      <c r="G25" s="8"/>
      <c r="H25" s="9"/>
      <c r="I25" s="21"/>
      <c r="J25" s="21"/>
      <c r="K25" s="9"/>
      <c r="L25" s="58"/>
      <c r="M25" s="58"/>
      <c r="N25" s="58"/>
      <c r="O25" s="58"/>
      <c r="P25" s="58"/>
    </row>
    <row r="26" spans="2:16" ht="15">
      <c r="B26" s="25"/>
      <c r="C26" s="128" t="s">
        <v>31</v>
      </c>
      <c r="D26" s="114">
        <v>134</v>
      </c>
      <c r="E26" s="114">
        <v>136</v>
      </c>
      <c r="F26" s="22">
        <f t="shared" si="0"/>
        <v>270</v>
      </c>
      <c r="G26" s="8"/>
      <c r="H26" s="9"/>
      <c r="I26" s="9"/>
      <c r="J26" s="21"/>
      <c r="K26" s="9"/>
      <c r="L26" s="58"/>
      <c r="M26" s="58"/>
      <c r="N26" s="58"/>
      <c r="O26" s="58"/>
      <c r="P26" s="58"/>
    </row>
    <row r="27" spans="2:11" ht="15.75" thickBot="1">
      <c r="B27" s="25"/>
      <c r="C27" s="128" t="s">
        <v>32</v>
      </c>
      <c r="D27" s="115">
        <v>177</v>
      </c>
      <c r="E27" s="115">
        <v>183</v>
      </c>
      <c r="F27" s="44">
        <f t="shared" si="0"/>
        <v>360</v>
      </c>
      <c r="G27" s="8"/>
      <c r="H27" s="9"/>
      <c r="I27" s="9"/>
      <c r="J27" s="21"/>
      <c r="K27" s="25"/>
    </row>
    <row r="28" spans="2:11" ht="15.75" thickBot="1">
      <c r="B28" s="25"/>
      <c r="C28" s="132" t="s">
        <v>18</v>
      </c>
      <c r="D28" s="20">
        <f>SUM(D11:D27)</f>
        <v>5829</v>
      </c>
      <c r="E28" s="20">
        <f>SUM(E11:E27)</f>
        <v>5674</v>
      </c>
      <c r="F28" s="20">
        <f>SUM(F11:F27)</f>
        <v>11503</v>
      </c>
      <c r="G28" s="25"/>
      <c r="H28" s="9"/>
      <c r="I28" s="9"/>
      <c r="J28" s="21"/>
      <c r="K28" s="25"/>
    </row>
    <row r="29" spans="8:10" ht="15">
      <c r="H29" s="21"/>
      <c r="I29" s="9"/>
      <c r="J29" s="58"/>
    </row>
    <row r="30" spans="3:10" ht="15">
      <c r="C30" s="58"/>
      <c r="D30" s="21"/>
      <c r="E30" s="21"/>
      <c r="F30" s="9"/>
      <c r="G30" s="58"/>
      <c r="H30" s="21"/>
      <c r="I30" s="9"/>
      <c r="J30" s="58"/>
    </row>
    <row r="31" spans="2:10" ht="15">
      <c r="B31" s="61"/>
      <c r="C31" s="61"/>
      <c r="D31" s="21"/>
      <c r="E31" s="21"/>
      <c r="F31" s="9"/>
      <c r="G31" s="61"/>
      <c r="H31" s="116"/>
      <c r="I31" s="59"/>
      <c r="J31" s="58"/>
    </row>
    <row r="32" spans="2:10" ht="15">
      <c r="B32" s="61"/>
      <c r="C32" s="61"/>
      <c r="D32" s="21"/>
      <c r="E32" s="21"/>
      <c r="F32" s="9"/>
      <c r="G32" s="61"/>
      <c r="H32" s="61"/>
      <c r="I32" s="58"/>
      <c r="J32" s="58"/>
    </row>
    <row r="33" spans="2:9" ht="15">
      <c r="B33" s="61"/>
      <c r="C33" s="61"/>
      <c r="D33" s="21"/>
      <c r="E33" s="21"/>
      <c r="F33" s="9"/>
      <c r="G33" s="61"/>
      <c r="H33" s="61"/>
      <c r="I33" s="58"/>
    </row>
    <row r="34" spans="2:9" ht="15">
      <c r="B34" s="61"/>
      <c r="C34" s="61"/>
      <c r="D34" s="21"/>
      <c r="E34" s="61"/>
      <c r="F34" s="9"/>
      <c r="G34" s="61"/>
      <c r="H34" s="61"/>
      <c r="I34" s="58"/>
    </row>
    <row r="35" spans="2:9" ht="15">
      <c r="B35" s="61"/>
      <c r="C35" s="61"/>
      <c r="D35" s="61"/>
      <c r="E35" s="61"/>
      <c r="F35" s="9"/>
      <c r="G35" s="61"/>
      <c r="H35" s="61"/>
      <c r="I35" s="58"/>
    </row>
    <row r="36" spans="2:9" ht="15">
      <c r="B36" s="61"/>
      <c r="C36" s="61"/>
      <c r="D36" s="61"/>
      <c r="E36" s="61"/>
      <c r="F36" s="9"/>
      <c r="G36" s="61"/>
      <c r="H36" s="61"/>
      <c r="I36" s="58"/>
    </row>
    <row r="37" spans="2:9" ht="15">
      <c r="B37" s="61"/>
      <c r="C37" s="61"/>
      <c r="D37" s="9"/>
      <c r="E37" s="61"/>
      <c r="F37" s="9"/>
      <c r="G37" s="61"/>
      <c r="H37" s="61"/>
      <c r="I37" s="58"/>
    </row>
    <row r="38" spans="2:9" ht="15">
      <c r="B38" s="61"/>
      <c r="C38" s="61"/>
      <c r="D38" s="9"/>
      <c r="E38" s="61"/>
      <c r="F38" s="9"/>
      <c r="G38" s="61"/>
      <c r="H38" s="61"/>
      <c r="I38" s="58"/>
    </row>
    <row r="39" spans="2:9" ht="15">
      <c r="B39" s="61"/>
      <c r="C39" s="61"/>
      <c r="D39" s="9"/>
      <c r="E39" s="117"/>
      <c r="F39" s="113"/>
      <c r="G39" s="117"/>
      <c r="H39" s="117"/>
      <c r="I39" s="58"/>
    </row>
    <row r="40" spans="2:9" ht="15">
      <c r="B40" s="61"/>
      <c r="C40" s="61"/>
      <c r="D40" s="9"/>
      <c r="E40" s="61"/>
      <c r="F40" s="9"/>
      <c r="G40" s="61"/>
      <c r="H40" s="61"/>
      <c r="I40" s="58"/>
    </row>
    <row r="41" spans="2:9" ht="15">
      <c r="B41" s="61"/>
      <c r="C41" s="61"/>
      <c r="D41" s="9"/>
      <c r="E41" s="61"/>
      <c r="F41" s="9"/>
      <c r="G41" s="61"/>
      <c r="H41" s="61"/>
      <c r="I41" s="58"/>
    </row>
    <row r="42" spans="2:9" ht="15">
      <c r="B42" s="61"/>
      <c r="C42" s="61"/>
      <c r="D42" s="9"/>
      <c r="E42" s="61"/>
      <c r="F42" s="9"/>
      <c r="G42" s="61"/>
      <c r="H42" s="61"/>
      <c r="I42" s="58"/>
    </row>
    <row r="43" spans="2:9" ht="15">
      <c r="B43" s="61"/>
      <c r="C43" s="61"/>
      <c r="D43" s="9"/>
      <c r="E43" s="61"/>
      <c r="F43" s="9"/>
      <c r="G43" s="61"/>
      <c r="H43" s="61"/>
      <c r="I43" s="58"/>
    </row>
    <row r="44" spans="2:9" ht="15">
      <c r="B44" s="61"/>
      <c r="C44" s="61"/>
      <c r="D44" s="9"/>
      <c r="E44" s="61"/>
      <c r="F44" s="9"/>
      <c r="G44" s="61"/>
      <c r="H44" s="61"/>
      <c r="I44" s="58"/>
    </row>
    <row r="45" spans="2:9" ht="15">
      <c r="B45" s="61"/>
      <c r="C45" s="61"/>
      <c r="D45" s="9"/>
      <c r="E45" s="117"/>
      <c r="F45" s="62"/>
      <c r="G45" s="117"/>
      <c r="H45" s="117"/>
      <c r="I45" s="58"/>
    </row>
    <row r="46" spans="2:9" ht="15">
      <c r="B46" s="61"/>
      <c r="C46" s="61"/>
      <c r="D46" s="9"/>
      <c r="E46" s="61"/>
      <c r="F46" s="116"/>
      <c r="G46" s="61"/>
      <c r="H46" s="61"/>
      <c r="I46" s="58"/>
    </row>
    <row r="47" spans="2:9" ht="15">
      <c r="B47" s="61"/>
      <c r="C47" s="61"/>
      <c r="D47" s="9"/>
      <c r="E47" s="61"/>
      <c r="F47" s="61"/>
      <c r="G47" s="61"/>
      <c r="H47" s="61"/>
      <c r="I47" s="58"/>
    </row>
    <row r="48" spans="2:9" ht="15">
      <c r="B48" s="61"/>
      <c r="C48" s="61"/>
      <c r="D48" s="9"/>
      <c r="E48" s="61"/>
      <c r="F48" s="61"/>
      <c r="G48" s="61"/>
      <c r="H48" s="61"/>
      <c r="I48" s="58"/>
    </row>
    <row r="49" spans="2:9" ht="15">
      <c r="B49" s="61"/>
      <c r="C49" s="61"/>
      <c r="D49" s="116"/>
      <c r="E49" s="61"/>
      <c r="F49" s="61"/>
      <c r="G49" s="61"/>
      <c r="H49" s="61"/>
      <c r="I49" s="58"/>
    </row>
    <row r="50" spans="2:9" ht="15">
      <c r="B50" s="61"/>
      <c r="C50" s="61"/>
      <c r="D50" s="61"/>
      <c r="E50" s="61"/>
      <c r="F50" s="61"/>
      <c r="G50" s="61"/>
      <c r="H50" s="61"/>
      <c r="I50" s="58"/>
    </row>
    <row r="51" spans="2:9" ht="15">
      <c r="B51" s="61"/>
      <c r="C51" s="61"/>
      <c r="D51" s="61"/>
      <c r="E51" s="117"/>
      <c r="F51" s="113"/>
      <c r="G51" s="117"/>
      <c r="H51" s="117"/>
      <c r="I51" s="58"/>
    </row>
    <row r="52" spans="2:9" ht="15">
      <c r="B52" s="61"/>
      <c r="C52" s="61"/>
      <c r="D52" s="61"/>
      <c r="E52" s="61"/>
      <c r="F52" s="61"/>
      <c r="G52" s="61"/>
      <c r="H52" s="61"/>
      <c r="I52" s="58"/>
    </row>
    <row r="53" spans="2:9" ht="15">
      <c r="B53" s="61"/>
      <c r="C53" s="61"/>
      <c r="D53" s="61"/>
      <c r="E53" s="61"/>
      <c r="F53" s="61"/>
      <c r="G53" s="61"/>
      <c r="H53" s="61"/>
      <c r="I53" s="58"/>
    </row>
    <row r="54" spans="2:9" ht="15">
      <c r="B54" s="61"/>
      <c r="C54" s="61"/>
      <c r="D54" s="61"/>
      <c r="E54" s="61"/>
      <c r="F54" s="61"/>
      <c r="G54" s="61"/>
      <c r="H54" s="61"/>
      <c r="I54" s="58"/>
    </row>
    <row r="55" spans="2:9" ht="15">
      <c r="B55" s="61"/>
      <c r="C55" s="61"/>
      <c r="D55" s="61"/>
      <c r="E55" s="61"/>
      <c r="F55" s="61"/>
      <c r="G55" s="61"/>
      <c r="H55" s="61"/>
      <c r="I55" s="58"/>
    </row>
    <row r="56" spans="2:9" ht="15">
      <c r="B56" s="61"/>
      <c r="C56" s="61"/>
      <c r="D56" s="61"/>
      <c r="E56" s="61"/>
      <c r="F56" s="61"/>
      <c r="G56" s="61"/>
      <c r="H56" s="61"/>
      <c r="I56" s="58"/>
    </row>
    <row r="57" spans="2:9" ht="15">
      <c r="B57" s="61"/>
      <c r="C57" s="61"/>
      <c r="D57" s="61"/>
      <c r="E57" s="61"/>
      <c r="F57" s="61"/>
      <c r="G57" s="61"/>
      <c r="H57" s="61"/>
      <c r="I57" s="58"/>
    </row>
    <row r="58" spans="2:9" ht="15">
      <c r="B58" s="61"/>
      <c r="C58" s="61"/>
      <c r="D58" s="61"/>
      <c r="E58" s="61"/>
      <c r="F58" s="61"/>
      <c r="G58" s="61"/>
      <c r="H58" s="61"/>
      <c r="I58" s="58"/>
    </row>
    <row r="59" spans="2:9" ht="15">
      <c r="B59" s="61"/>
      <c r="C59" s="61"/>
      <c r="D59" s="61"/>
      <c r="E59" s="61"/>
      <c r="F59" s="61"/>
      <c r="G59" s="61"/>
      <c r="H59" s="61"/>
      <c r="I59" s="58"/>
    </row>
    <row r="60" spans="2:9" ht="15">
      <c r="B60" s="61"/>
      <c r="C60" s="61"/>
      <c r="D60" s="61"/>
      <c r="E60" s="61"/>
      <c r="F60" s="61"/>
      <c r="G60" s="61"/>
      <c r="H60" s="61"/>
      <c r="I60" s="58"/>
    </row>
    <row r="61" spans="2:9" ht="15">
      <c r="B61" s="61"/>
      <c r="C61" s="61"/>
      <c r="D61" s="61"/>
      <c r="E61" s="61"/>
      <c r="F61" s="61"/>
      <c r="G61" s="61"/>
      <c r="H61" s="61"/>
      <c r="I61" s="58"/>
    </row>
    <row r="62" spans="2:9" ht="15">
      <c r="B62" s="61"/>
      <c r="C62" s="61"/>
      <c r="D62" s="61"/>
      <c r="E62" s="61"/>
      <c r="F62" s="61"/>
      <c r="G62" s="61"/>
      <c r="H62" s="61"/>
      <c r="I62" s="58"/>
    </row>
    <row r="63" spans="2:9" ht="15">
      <c r="B63" s="61"/>
      <c r="C63" s="61"/>
      <c r="D63" s="61"/>
      <c r="E63" s="61"/>
      <c r="F63" s="61"/>
      <c r="G63" s="61"/>
      <c r="H63" s="61"/>
      <c r="I63" s="58"/>
    </row>
    <row r="64" spans="2:9" ht="15">
      <c r="B64" s="61"/>
      <c r="C64" s="61"/>
      <c r="D64" s="61"/>
      <c r="E64" s="61"/>
      <c r="F64" s="61"/>
      <c r="G64" s="61"/>
      <c r="H64" s="61"/>
      <c r="I64" s="58"/>
    </row>
    <row r="65" spans="2:9" ht="15">
      <c r="B65" s="61"/>
      <c r="C65" s="61"/>
      <c r="D65" s="61"/>
      <c r="E65" s="61"/>
      <c r="F65" s="61"/>
      <c r="G65" s="61"/>
      <c r="H65" s="61"/>
      <c r="I65" s="58"/>
    </row>
    <row r="66" spans="2:9" ht="15">
      <c r="B66" s="61"/>
      <c r="C66" s="61"/>
      <c r="D66" s="61"/>
      <c r="E66" s="118"/>
      <c r="F66" s="118"/>
      <c r="G66" s="118"/>
      <c r="H66" s="118"/>
      <c r="I66" s="58"/>
    </row>
    <row r="67" spans="2:9" ht="15">
      <c r="B67" s="61"/>
      <c r="C67" s="61"/>
      <c r="D67" s="61"/>
      <c r="E67" s="61"/>
      <c r="F67" s="61"/>
      <c r="G67" s="61"/>
      <c r="H67" s="61"/>
      <c r="I67" s="58"/>
    </row>
    <row r="68" spans="2:9" ht="15">
      <c r="B68" s="58"/>
      <c r="C68" s="58"/>
      <c r="D68" s="58"/>
      <c r="E68" s="58"/>
      <c r="F68" s="58"/>
      <c r="G68" s="58"/>
      <c r="H68" s="58"/>
      <c r="I68" s="58"/>
    </row>
    <row r="69" spans="2:9" ht="15">
      <c r="B69" s="58"/>
      <c r="C69" s="58"/>
      <c r="D69" s="58"/>
      <c r="E69" s="58"/>
      <c r="F69" s="58"/>
      <c r="G69" s="58"/>
      <c r="H69" s="58"/>
      <c r="I69" s="58"/>
    </row>
    <row r="70" spans="2:9" ht="15">
      <c r="B70" s="58"/>
      <c r="C70" s="58"/>
      <c r="D70" s="58"/>
      <c r="E70" s="58"/>
      <c r="F70" s="58"/>
      <c r="G70" s="58"/>
      <c r="H70" s="58"/>
      <c r="I70" s="58"/>
    </row>
    <row r="71" spans="2:9" ht="15">
      <c r="B71" s="58"/>
      <c r="C71" s="58"/>
      <c r="D71" s="58"/>
      <c r="E71" s="58"/>
      <c r="F71" s="58"/>
      <c r="G71" s="58"/>
      <c r="H71" s="58"/>
      <c r="I71" s="58"/>
    </row>
    <row r="72" spans="2:9" ht="15">
      <c r="B72" s="58"/>
      <c r="C72" s="58"/>
      <c r="D72" s="58"/>
      <c r="E72" s="58"/>
      <c r="F72" s="58"/>
      <c r="G72" s="58"/>
      <c r="H72" s="58"/>
      <c r="I72" s="58"/>
    </row>
    <row r="73" spans="2:9" ht="15">
      <c r="B73" s="58"/>
      <c r="C73" s="58"/>
      <c r="D73" s="58"/>
      <c r="E73" s="58"/>
      <c r="F73" s="58"/>
      <c r="G73" s="58"/>
      <c r="H73" s="58"/>
      <c r="I73" s="58"/>
    </row>
  </sheetData>
  <sheetProtection/>
  <mergeCells count="5">
    <mergeCell ref="B4:K4"/>
    <mergeCell ref="C9:C10"/>
    <mergeCell ref="D9:F9"/>
    <mergeCell ref="H9:H10"/>
    <mergeCell ref="I9:K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4"/>
  <sheetViews>
    <sheetView zoomScale="85" zoomScaleNormal="85" zoomScalePageLayoutView="0" workbookViewId="0" topLeftCell="A25">
      <selection activeCell="L23" sqref="L23"/>
    </sheetView>
  </sheetViews>
  <sheetFormatPr defaultColWidth="11.421875" defaultRowHeight="15"/>
  <cols>
    <col min="1" max="1" width="7.140625" style="0" customWidth="1"/>
    <col min="2" max="2" width="18.00390625" style="0" customWidth="1"/>
    <col min="3" max="3" width="12.57421875" style="0" customWidth="1"/>
    <col min="6" max="6" width="8.8515625" style="0" customWidth="1"/>
    <col min="7" max="7" width="17.8515625" style="0" customWidth="1"/>
    <col min="11" max="11" width="1.421875" style="0" customWidth="1"/>
    <col min="12" max="12" width="17.8515625" style="0" customWidth="1"/>
    <col min="13" max="13" width="8.140625" style="0" customWidth="1"/>
    <col min="14" max="14" width="6.00390625" style="0" customWidth="1"/>
  </cols>
  <sheetData>
    <row r="1" ht="15">
      <c r="B1" s="52" t="s">
        <v>0</v>
      </c>
    </row>
    <row r="2" ht="15">
      <c r="B2" s="52" t="s">
        <v>1</v>
      </c>
    </row>
    <row r="3" ht="15.75" thickBot="1"/>
    <row r="4" spans="2:7" ht="16.5" thickBot="1">
      <c r="B4" s="316" t="s">
        <v>70</v>
      </c>
      <c r="C4" s="330"/>
      <c r="D4" s="330"/>
      <c r="E4" s="330"/>
      <c r="F4" s="330"/>
      <c r="G4" s="332"/>
    </row>
    <row r="5" spans="2:6" ht="15.75">
      <c r="B5" s="142"/>
      <c r="C5" s="142"/>
      <c r="D5" s="142"/>
      <c r="E5" s="142"/>
      <c r="F5" s="142"/>
    </row>
    <row r="6" spans="2:6" ht="15.75">
      <c r="B6" s="2" t="s">
        <v>2</v>
      </c>
      <c r="C6" s="145" t="s">
        <v>51</v>
      </c>
      <c r="D6" s="142"/>
      <c r="E6" s="142"/>
      <c r="F6" s="142"/>
    </row>
    <row r="7" ht="15.75" thickBot="1"/>
    <row r="8" spans="2:6" ht="16.5" thickBot="1">
      <c r="B8" s="358" t="s">
        <v>65</v>
      </c>
      <c r="C8" s="359"/>
      <c r="D8" s="359"/>
      <c r="E8" s="360"/>
      <c r="F8" s="142"/>
    </row>
    <row r="9" spans="2:6" ht="15.75" customHeight="1" thickBot="1">
      <c r="B9" s="333" t="s">
        <v>4</v>
      </c>
      <c r="C9" s="336" t="s">
        <v>52</v>
      </c>
      <c r="D9" s="337"/>
      <c r="E9" s="338"/>
      <c r="F9" s="170"/>
    </row>
    <row r="10" spans="2:6" ht="15.75" thickBot="1">
      <c r="B10" s="334"/>
      <c r="C10" s="339" t="s">
        <v>6</v>
      </c>
      <c r="D10" s="354" t="s">
        <v>7</v>
      </c>
      <c r="E10" s="345" t="s">
        <v>54</v>
      </c>
      <c r="F10" s="357"/>
    </row>
    <row r="11" spans="2:10" ht="15.75" thickBot="1">
      <c r="B11" s="334"/>
      <c r="C11" s="340"/>
      <c r="D11" s="355"/>
      <c r="E11" s="346"/>
      <c r="F11" s="357"/>
      <c r="G11" s="265" t="s">
        <v>4</v>
      </c>
      <c r="H11" s="312" t="s">
        <v>51</v>
      </c>
      <c r="I11" s="348"/>
      <c r="J11" s="349"/>
    </row>
    <row r="12" spans="2:10" ht="15.75" thickBot="1">
      <c r="B12" s="335"/>
      <c r="C12" s="341"/>
      <c r="D12" s="356"/>
      <c r="E12" s="347"/>
      <c r="F12" s="357"/>
      <c r="G12" s="266"/>
      <c r="H12" s="29" t="s">
        <v>6</v>
      </c>
      <c r="I12" s="5" t="s">
        <v>7</v>
      </c>
      <c r="J12" s="6" t="s">
        <v>8</v>
      </c>
    </row>
    <row r="13" spans="2:13" ht="15">
      <c r="B13" s="253" t="s">
        <v>9</v>
      </c>
      <c r="C13" s="91">
        <v>333</v>
      </c>
      <c r="D13" s="91">
        <v>316</v>
      </c>
      <c r="E13" s="92">
        <f aca="true" t="shared" si="0" ref="E13:E29">SUM(C13:D13)</f>
        <v>649</v>
      </c>
      <c r="F13" s="308"/>
      <c r="G13" s="267" t="s">
        <v>10</v>
      </c>
      <c r="H13" s="54">
        <f>SUM(C13:C14)</f>
        <v>651</v>
      </c>
      <c r="I13" s="54">
        <f>SUM(D13:D14)</f>
        <v>627</v>
      </c>
      <c r="J13" s="55">
        <f>SUM(H13:I13)</f>
        <v>1278</v>
      </c>
      <c r="L13" s="16" t="s">
        <v>22</v>
      </c>
      <c r="M13" s="17">
        <f>SUM(C17:C21)</f>
        <v>1704</v>
      </c>
    </row>
    <row r="14" spans="2:13" ht="15">
      <c r="B14" s="253" t="s">
        <v>11</v>
      </c>
      <c r="C14" s="95">
        <v>318</v>
      </c>
      <c r="D14" s="95">
        <v>311</v>
      </c>
      <c r="E14" s="92">
        <f t="shared" si="0"/>
        <v>629</v>
      </c>
      <c r="F14" s="308"/>
      <c r="G14" s="267" t="s">
        <v>12</v>
      </c>
      <c r="H14" s="146">
        <f>SUM(C15:C16)</f>
        <v>778</v>
      </c>
      <c r="I14" s="146">
        <f>SUM(D15:D16)</f>
        <v>831</v>
      </c>
      <c r="J14" s="147">
        <f>SUM(H14:I14)</f>
        <v>1609</v>
      </c>
      <c r="L14" s="16" t="s">
        <v>24</v>
      </c>
      <c r="M14" s="17">
        <f>SUM(D22:D25)</f>
        <v>1187</v>
      </c>
    </row>
    <row r="15" spans="2:10" ht="15">
      <c r="B15" s="254" t="s">
        <v>13</v>
      </c>
      <c r="C15" s="95">
        <v>362</v>
      </c>
      <c r="D15" s="95">
        <v>369</v>
      </c>
      <c r="E15" s="92">
        <f t="shared" si="0"/>
        <v>731</v>
      </c>
      <c r="F15" s="308"/>
      <c r="G15" s="267" t="s">
        <v>14</v>
      </c>
      <c r="H15" s="146">
        <f>SUM(C17:C25)</f>
        <v>3007</v>
      </c>
      <c r="I15" s="146">
        <f>SUM(D17:D25)</f>
        <v>2931</v>
      </c>
      <c r="J15" s="147">
        <f>SUM(H15:I15)</f>
        <v>5938</v>
      </c>
    </row>
    <row r="16" spans="2:10" ht="15.75" thickBot="1">
      <c r="B16" s="254" t="s">
        <v>15</v>
      </c>
      <c r="C16" s="148">
        <v>416</v>
      </c>
      <c r="D16" s="148">
        <v>462</v>
      </c>
      <c r="E16" s="92">
        <f t="shared" si="0"/>
        <v>878</v>
      </c>
      <c r="F16" s="8"/>
      <c r="G16" s="267" t="s">
        <v>16</v>
      </c>
      <c r="H16" s="146">
        <f>SUM(C26:C29)</f>
        <v>752</v>
      </c>
      <c r="I16" s="146">
        <f>SUM(D26:D29)</f>
        <v>727</v>
      </c>
      <c r="J16" s="147">
        <f>SUM(H16:I16)</f>
        <v>1479</v>
      </c>
    </row>
    <row r="17" spans="2:10" ht="15.75" thickBot="1">
      <c r="B17" s="254" t="s">
        <v>17</v>
      </c>
      <c r="C17" s="148">
        <v>421</v>
      </c>
      <c r="D17" s="148">
        <v>393</v>
      </c>
      <c r="E17" s="92">
        <f t="shared" si="0"/>
        <v>814</v>
      </c>
      <c r="F17" s="8"/>
      <c r="G17" s="268" t="s">
        <v>18</v>
      </c>
      <c r="H17" s="27">
        <f>SUM(H13:H16)</f>
        <v>5188</v>
      </c>
      <c r="I17" s="27">
        <f>SUM(I13:I16)</f>
        <v>5116</v>
      </c>
      <c r="J17" s="10">
        <f>SUM(H17:I17)</f>
        <v>10304</v>
      </c>
    </row>
    <row r="18" spans="2:10" ht="15">
      <c r="B18" s="254" t="s">
        <v>19</v>
      </c>
      <c r="C18" s="148">
        <v>329</v>
      </c>
      <c r="D18" s="148">
        <v>322</v>
      </c>
      <c r="E18" s="92">
        <f t="shared" si="0"/>
        <v>651</v>
      </c>
      <c r="F18" s="8"/>
      <c r="G18" s="25"/>
      <c r="H18" s="25"/>
      <c r="I18" s="25"/>
      <c r="J18" s="25"/>
    </row>
    <row r="19" spans="2:10" ht="15">
      <c r="B19" s="254" t="s">
        <v>20</v>
      </c>
      <c r="C19" s="148">
        <v>329</v>
      </c>
      <c r="D19" s="148">
        <v>324</v>
      </c>
      <c r="E19" s="92">
        <f t="shared" si="0"/>
        <v>653</v>
      </c>
      <c r="F19" s="8"/>
      <c r="G19" s="25"/>
      <c r="H19" s="25"/>
      <c r="I19" s="25"/>
      <c r="J19" s="25"/>
    </row>
    <row r="20" spans="2:10" ht="15">
      <c r="B20" s="254" t="s">
        <v>21</v>
      </c>
      <c r="C20" s="148">
        <v>309</v>
      </c>
      <c r="D20" s="148">
        <v>351</v>
      </c>
      <c r="E20" s="92">
        <f t="shared" si="0"/>
        <v>660</v>
      </c>
      <c r="F20" s="8"/>
      <c r="G20" s="68"/>
      <c r="H20" s="85"/>
      <c r="I20" s="184"/>
      <c r="J20" s="184"/>
    </row>
    <row r="21" spans="2:10" ht="15">
      <c r="B21" s="254" t="s">
        <v>23</v>
      </c>
      <c r="C21" s="148">
        <v>316</v>
      </c>
      <c r="D21" s="148">
        <v>354</v>
      </c>
      <c r="E21" s="92">
        <f t="shared" si="0"/>
        <v>670</v>
      </c>
      <c r="F21" s="8"/>
      <c r="G21" s="263"/>
      <c r="H21" s="69"/>
      <c r="I21" s="69"/>
      <c r="J21" s="69"/>
    </row>
    <row r="22" spans="2:10" ht="15">
      <c r="B22" s="254" t="s">
        <v>25</v>
      </c>
      <c r="C22" s="148">
        <v>426</v>
      </c>
      <c r="D22" s="148">
        <v>370</v>
      </c>
      <c r="E22" s="92">
        <f t="shared" si="0"/>
        <v>796</v>
      </c>
      <c r="F22" s="8"/>
      <c r="G22" s="88"/>
      <c r="H22" s="71"/>
      <c r="I22" s="71"/>
      <c r="J22" s="71"/>
    </row>
    <row r="23" spans="2:10" ht="15">
      <c r="B23" s="254" t="s">
        <v>26</v>
      </c>
      <c r="C23" s="148">
        <v>353</v>
      </c>
      <c r="D23" s="148">
        <v>290</v>
      </c>
      <c r="E23" s="92">
        <f t="shared" si="0"/>
        <v>643</v>
      </c>
      <c r="F23" s="8"/>
      <c r="G23" s="88"/>
      <c r="H23" s="71"/>
      <c r="I23" s="71"/>
      <c r="J23" s="71"/>
    </row>
    <row r="24" spans="2:16" ht="15">
      <c r="B24" s="254" t="s">
        <v>27</v>
      </c>
      <c r="C24" s="148">
        <v>288</v>
      </c>
      <c r="D24" s="148">
        <v>299</v>
      </c>
      <c r="E24" s="92">
        <f t="shared" si="0"/>
        <v>587</v>
      </c>
      <c r="F24" s="8"/>
      <c r="G24" s="88"/>
      <c r="H24" s="71"/>
      <c r="I24" s="71"/>
      <c r="J24" s="71"/>
      <c r="L24" s="58"/>
      <c r="M24" s="58"/>
      <c r="N24" s="58"/>
      <c r="O24" s="58"/>
      <c r="P24" s="58"/>
    </row>
    <row r="25" spans="2:16" ht="15">
      <c r="B25" s="254" t="s">
        <v>28</v>
      </c>
      <c r="C25" s="148">
        <v>236</v>
      </c>
      <c r="D25" s="148">
        <v>228</v>
      </c>
      <c r="E25" s="92">
        <f t="shared" si="0"/>
        <v>464</v>
      </c>
      <c r="F25" s="308"/>
      <c r="G25" s="88"/>
      <c r="H25" s="71"/>
      <c r="I25" s="71"/>
      <c r="J25" s="71"/>
      <c r="L25" s="58"/>
      <c r="M25" s="58"/>
      <c r="N25" s="58"/>
      <c r="O25" s="58"/>
      <c r="P25" s="58"/>
    </row>
    <row r="26" spans="2:16" ht="15">
      <c r="B26" s="254" t="s">
        <v>29</v>
      </c>
      <c r="C26" s="148">
        <v>223</v>
      </c>
      <c r="D26" s="148">
        <v>203</v>
      </c>
      <c r="E26" s="92">
        <f t="shared" si="0"/>
        <v>426</v>
      </c>
      <c r="F26" s="8"/>
      <c r="G26" s="70"/>
      <c r="H26" s="75"/>
      <c r="I26" s="75"/>
      <c r="J26" s="75"/>
      <c r="L26" s="58"/>
      <c r="M26" s="58"/>
      <c r="N26" s="58"/>
      <c r="O26" s="58"/>
      <c r="P26" s="58"/>
    </row>
    <row r="27" spans="2:16" ht="15">
      <c r="B27" s="254" t="s">
        <v>30</v>
      </c>
      <c r="C27" s="148">
        <v>199</v>
      </c>
      <c r="D27" s="148">
        <v>194</v>
      </c>
      <c r="E27" s="92">
        <f t="shared" si="0"/>
        <v>393</v>
      </c>
      <c r="F27" s="8"/>
      <c r="L27" s="58"/>
      <c r="M27" s="58"/>
      <c r="N27" s="58"/>
      <c r="O27" s="58"/>
      <c r="P27" s="58"/>
    </row>
    <row r="28" spans="2:16" ht="15">
      <c r="B28" s="254" t="s">
        <v>31</v>
      </c>
      <c r="C28" s="148">
        <v>151</v>
      </c>
      <c r="D28" s="148">
        <v>110</v>
      </c>
      <c r="E28" s="92">
        <f t="shared" si="0"/>
        <v>261</v>
      </c>
      <c r="F28" s="8"/>
      <c r="G28" s="78"/>
      <c r="H28" s="78"/>
      <c r="I28" s="78"/>
      <c r="J28" s="78"/>
      <c r="K28" s="78"/>
      <c r="L28" s="58"/>
      <c r="M28" s="58"/>
      <c r="N28" s="58"/>
      <c r="O28" s="58"/>
      <c r="P28" s="58"/>
    </row>
    <row r="29" spans="2:16" ht="15.75" thickBot="1">
      <c r="B29" s="254" t="s">
        <v>32</v>
      </c>
      <c r="C29" s="148">
        <v>179</v>
      </c>
      <c r="D29" s="148">
        <v>220</v>
      </c>
      <c r="E29" s="107">
        <f t="shared" si="0"/>
        <v>399</v>
      </c>
      <c r="F29" s="8"/>
      <c r="G29" s="78"/>
      <c r="H29" s="78"/>
      <c r="I29" s="78"/>
      <c r="J29" s="78"/>
      <c r="K29" s="78"/>
      <c r="L29" s="58"/>
      <c r="M29" s="58"/>
      <c r="N29" s="58"/>
      <c r="O29" s="58"/>
      <c r="P29" s="58"/>
    </row>
    <row r="30" spans="2:16" ht="15.75" thickBot="1">
      <c r="B30" s="255" t="s">
        <v>18</v>
      </c>
      <c r="C30" s="101">
        <f>SUM(C13:C29)</f>
        <v>5188</v>
      </c>
      <c r="D30" s="102">
        <f>SUM(D13:D29)</f>
        <v>5116</v>
      </c>
      <c r="E30" s="162">
        <f>SUM(E13:E29)</f>
        <v>10304</v>
      </c>
      <c r="F30" s="264"/>
      <c r="G30" s="165"/>
      <c r="H30" s="166"/>
      <c r="I30" s="167"/>
      <c r="J30" s="167"/>
      <c r="K30" s="78"/>
      <c r="L30" s="58"/>
      <c r="M30" s="58"/>
      <c r="N30" s="58"/>
      <c r="O30" s="58"/>
      <c r="P30" s="58"/>
    </row>
    <row r="31" spans="7:16" ht="15.75" thickBot="1">
      <c r="G31" s="168"/>
      <c r="H31" s="84"/>
      <c r="I31" s="84"/>
      <c r="J31" s="84"/>
      <c r="K31" s="78"/>
      <c r="L31" s="58"/>
      <c r="M31" s="58"/>
      <c r="N31" s="58"/>
      <c r="O31" s="58"/>
      <c r="P31" s="58"/>
    </row>
    <row r="32" spans="2:16" ht="23.25" customHeight="1" thickBot="1">
      <c r="B32" s="358" t="s">
        <v>66</v>
      </c>
      <c r="C32" s="359"/>
      <c r="D32" s="359"/>
      <c r="E32" s="360"/>
      <c r="G32" s="168"/>
      <c r="H32" s="84"/>
      <c r="I32" s="84"/>
      <c r="J32" s="84"/>
      <c r="K32" s="78"/>
      <c r="L32" s="58"/>
      <c r="M32" s="58"/>
      <c r="N32" s="58"/>
      <c r="O32" s="58"/>
      <c r="P32" s="58"/>
    </row>
    <row r="33" spans="2:16" ht="30.75" customHeight="1" thickBot="1">
      <c r="B33" s="333" t="s">
        <v>4</v>
      </c>
      <c r="C33" s="342" t="s">
        <v>67</v>
      </c>
      <c r="D33" s="343"/>
      <c r="E33" s="344"/>
      <c r="G33" s="168"/>
      <c r="H33" s="84"/>
      <c r="I33" s="84"/>
      <c r="J33" s="84"/>
      <c r="K33" s="78"/>
      <c r="L33" s="58"/>
      <c r="M33" s="58"/>
      <c r="N33" s="58"/>
      <c r="O33" s="58"/>
      <c r="P33" s="58"/>
    </row>
    <row r="34" spans="2:16" ht="15">
      <c r="B34" s="334"/>
      <c r="C34" s="354" t="s">
        <v>6</v>
      </c>
      <c r="D34" s="354" t="s">
        <v>55</v>
      </c>
      <c r="E34" s="345" t="s">
        <v>54</v>
      </c>
      <c r="G34" s="168"/>
      <c r="H34" s="84"/>
      <c r="I34" s="84"/>
      <c r="J34" s="84"/>
      <c r="K34" s="78"/>
      <c r="L34" s="58"/>
      <c r="M34" s="58"/>
      <c r="N34" s="58"/>
      <c r="O34" s="58"/>
      <c r="P34" s="58"/>
    </row>
    <row r="35" spans="2:16" ht="15">
      <c r="B35" s="334"/>
      <c r="C35" s="355"/>
      <c r="D35" s="355"/>
      <c r="E35" s="346"/>
      <c r="G35" s="168"/>
      <c r="H35" s="84"/>
      <c r="I35" s="84"/>
      <c r="J35" s="84"/>
      <c r="K35" s="78"/>
      <c r="L35" s="58"/>
      <c r="M35" s="58"/>
      <c r="N35" s="58"/>
      <c r="O35" s="58"/>
      <c r="P35" s="58"/>
    </row>
    <row r="36" spans="2:16" ht="15.75" thickBot="1">
      <c r="B36" s="335"/>
      <c r="C36" s="356"/>
      <c r="D36" s="356"/>
      <c r="E36" s="347"/>
      <c r="G36" s="168"/>
      <c r="H36" s="84"/>
      <c r="I36" s="84"/>
      <c r="J36" s="84"/>
      <c r="K36" s="78"/>
      <c r="L36" s="58"/>
      <c r="M36" s="58"/>
      <c r="N36" s="58"/>
      <c r="O36" s="58"/>
      <c r="P36" s="58"/>
    </row>
    <row r="37" spans="2:16" ht="15">
      <c r="B37" s="253" t="s">
        <v>9</v>
      </c>
      <c r="C37" s="143">
        <v>55</v>
      </c>
      <c r="D37" s="143">
        <v>58</v>
      </c>
      <c r="E37" s="256">
        <f aca="true" t="shared" si="1" ref="E37:E54">SUM(C37:D37)</f>
        <v>113</v>
      </c>
      <c r="F37" s="308"/>
      <c r="G37" s="168"/>
      <c r="H37" s="84"/>
      <c r="I37" s="84"/>
      <c r="J37" s="84"/>
      <c r="K37" s="78"/>
      <c r="L37" s="58"/>
      <c r="M37" s="58"/>
      <c r="N37" s="58"/>
      <c r="O37" s="58"/>
      <c r="P37" s="58"/>
    </row>
    <row r="38" spans="2:16" ht="15">
      <c r="B38" s="253" t="s">
        <v>11</v>
      </c>
      <c r="C38" s="144">
        <v>27</v>
      </c>
      <c r="D38" s="144">
        <v>49</v>
      </c>
      <c r="E38" s="257">
        <f t="shared" si="1"/>
        <v>76</v>
      </c>
      <c r="F38" s="308"/>
      <c r="G38" s="168"/>
      <c r="H38" s="84"/>
      <c r="I38" s="84"/>
      <c r="J38" s="84"/>
      <c r="K38" s="78"/>
      <c r="L38" s="58"/>
      <c r="M38" s="58"/>
      <c r="N38" s="58"/>
      <c r="O38" s="58"/>
      <c r="P38" s="58"/>
    </row>
    <row r="39" spans="2:16" ht="15.75" thickBot="1">
      <c r="B39" s="254" t="s">
        <v>13</v>
      </c>
      <c r="C39" s="144">
        <v>55</v>
      </c>
      <c r="D39" s="144">
        <v>51</v>
      </c>
      <c r="E39" s="257">
        <f t="shared" si="1"/>
        <v>106</v>
      </c>
      <c r="F39" s="308"/>
      <c r="G39" s="168"/>
      <c r="H39" s="84"/>
      <c r="I39" s="84"/>
      <c r="J39" s="84"/>
      <c r="K39" s="78"/>
      <c r="L39" s="58"/>
      <c r="M39" s="58"/>
      <c r="N39" s="58"/>
      <c r="O39" s="58"/>
      <c r="P39" s="58"/>
    </row>
    <row r="40" spans="2:16" ht="15.75" thickBot="1">
      <c r="B40" s="254" t="s">
        <v>15</v>
      </c>
      <c r="C40" s="144">
        <v>75</v>
      </c>
      <c r="D40" s="144">
        <v>63</v>
      </c>
      <c r="E40" s="257">
        <f t="shared" si="1"/>
        <v>138</v>
      </c>
      <c r="F40" s="8"/>
      <c r="G40" s="265" t="s">
        <v>4</v>
      </c>
      <c r="H40" s="312" t="s">
        <v>53</v>
      </c>
      <c r="I40" s="348"/>
      <c r="J40" s="349"/>
      <c r="K40" s="78"/>
      <c r="L40" s="58"/>
      <c r="M40" s="58"/>
      <c r="N40" s="58"/>
      <c r="O40" s="58"/>
      <c r="P40" s="58"/>
    </row>
    <row r="41" spans="2:16" ht="15.75" thickBot="1">
      <c r="B41" s="254" t="s">
        <v>17</v>
      </c>
      <c r="C41" s="144">
        <v>56</v>
      </c>
      <c r="D41" s="144">
        <v>46</v>
      </c>
      <c r="E41" s="257">
        <f t="shared" si="1"/>
        <v>102</v>
      </c>
      <c r="F41" s="8"/>
      <c r="G41" s="266"/>
      <c r="H41" s="29" t="s">
        <v>6</v>
      </c>
      <c r="I41" s="29" t="s">
        <v>7</v>
      </c>
      <c r="J41" s="5" t="s">
        <v>8</v>
      </c>
      <c r="K41" s="78"/>
      <c r="L41" s="58"/>
      <c r="M41" s="58"/>
      <c r="N41" s="58"/>
      <c r="O41" s="58"/>
      <c r="P41" s="58"/>
    </row>
    <row r="42" spans="2:16" ht="15">
      <c r="B42" s="254" t="s">
        <v>19</v>
      </c>
      <c r="C42" s="144">
        <v>50</v>
      </c>
      <c r="D42" s="144">
        <v>44</v>
      </c>
      <c r="E42" s="257">
        <f t="shared" si="1"/>
        <v>94</v>
      </c>
      <c r="F42" s="8"/>
      <c r="G42" s="267" t="s">
        <v>10</v>
      </c>
      <c r="H42" s="54">
        <f>SUM(C37:C38)</f>
        <v>82</v>
      </c>
      <c r="I42" s="54">
        <f>SUM(D37:D38)</f>
        <v>107</v>
      </c>
      <c r="J42" s="150">
        <f>SUM(H42:I42)</f>
        <v>189</v>
      </c>
      <c r="K42" s="78"/>
      <c r="L42" s="58"/>
      <c r="M42" s="58"/>
      <c r="N42" s="58"/>
      <c r="O42" s="58"/>
      <c r="P42" s="58"/>
    </row>
    <row r="43" spans="2:16" ht="15">
      <c r="B43" s="254" t="s">
        <v>20</v>
      </c>
      <c r="C43" s="144">
        <v>54</v>
      </c>
      <c r="D43" s="144">
        <v>60</v>
      </c>
      <c r="E43" s="257">
        <f t="shared" si="1"/>
        <v>114</v>
      </c>
      <c r="F43" s="8"/>
      <c r="G43" s="267" t="s">
        <v>12</v>
      </c>
      <c r="H43" s="54">
        <f>SUM(C39:C40)</f>
        <v>130</v>
      </c>
      <c r="I43" s="54">
        <f>SUM(D39:D40)</f>
        <v>114</v>
      </c>
      <c r="J43" s="153">
        <f>SUM(H43:I43)</f>
        <v>244</v>
      </c>
      <c r="K43" s="78"/>
      <c r="L43" s="151" t="s">
        <v>22</v>
      </c>
      <c r="M43" s="152">
        <f>SUM(C41:C45)</f>
        <v>286</v>
      </c>
      <c r="N43" s="58"/>
      <c r="O43" s="58"/>
      <c r="P43" s="58"/>
    </row>
    <row r="44" spans="2:16" ht="15">
      <c r="B44" s="254" t="s">
        <v>21</v>
      </c>
      <c r="C44" s="144">
        <v>61</v>
      </c>
      <c r="D44" s="144">
        <v>63</v>
      </c>
      <c r="E44" s="257">
        <f t="shared" si="1"/>
        <v>124</v>
      </c>
      <c r="F44" s="8"/>
      <c r="G44" s="267" t="s">
        <v>14</v>
      </c>
      <c r="H44" s="156">
        <f>SUM(C41:C49)</f>
        <v>491</v>
      </c>
      <c r="I44" s="156">
        <f>SUM(D41:D49)</f>
        <v>489</v>
      </c>
      <c r="J44" s="153">
        <f>SUM(H44:I44)</f>
        <v>980</v>
      </c>
      <c r="K44" s="78"/>
      <c r="L44" s="154" t="s">
        <v>24</v>
      </c>
      <c r="M44" s="155">
        <f>SUM(D46:D49)</f>
        <v>220</v>
      </c>
      <c r="N44" s="58"/>
      <c r="O44" s="58"/>
      <c r="P44" s="58"/>
    </row>
    <row r="45" spans="2:16" ht="15.75" thickBot="1">
      <c r="B45" s="254" t="s">
        <v>23</v>
      </c>
      <c r="C45" s="144">
        <v>65</v>
      </c>
      <c r="D45" s="144">
        <v>56</v>
      </c>
      <c r="E45" s="257">
        <f t="shared" si="1"/>
        <v>121</v>
      </c>
      <c r="F45" s="8"/>
      <c r="G45" s="267" t="s">
        <v>16</v>
      </c>
      <c r="H45" s="157">
        <f>SUM(C50:C53)</f>
        <v>119</v>
      </c>
      <c r="I45" s="157">
        <f>SUM(D50:D53)</f>
        <v>139</v>
      </c>
      <c r="J45" s="158">
        <f>SUM(H45:I45)</f>
        <v>258</v>
      </c>
      <c r="K45" s="78"/>
      <c r="L45" s="58"/>
      <c r="M45" s="58"/>
      <c r="N45" s="58"/>
      <c r="O45" s="58"/>
      <c r="P45" s="58"/>
    </row>
    <row r="46" spans="2:16" ht="15.75" thickBot="1">
      <c r="B46" s="254" t="s">
        <v>25</v>
      </c>
      <c r="C46" s="144">
        <v>59</v>
      </c>
      <c r="D46" s="144">
        <v>56</v>
      </c>
      <c r="E46" s="257">
        <f t="shared" si="1"/>
        <v>115</v>
      </c>
      <c r="F46" s="8"/>
      <c r="G46" s="268" t="s">
        <v>18</v>
      </c>
      <c r="H46" s="159">
        <f>SUM(H42:H45)</f>
        <v>822</v>
      </c>
      <c r="I46" s="159">
        <f>SUM(I42:I45)</f>
        <v>849</v>
      </c>
      <c r="J46" s="160">
        <f>SUM(H46:I46)</f>
        <v>1671</v>
      </c>
      <c r="K46" s="78"/>
      <c r="L46" s="58"/>
      <c r="M46" s="58"/>
      <c r="N46" s="58"/>
      <c r="O46" s="58"/>
      <c r="P46" s="58"/>
    </row>
    <row r="47" spans="2:16" ht="15">
      <c r="B47" s="254" t="s">
        <v>26</v>
      </c>
      <c r="C47" s="144">
        <v>54</v>
      </c>
      <c r="D47" s="144">
        <v>58</v>
      </c>
      <c r="E47" s="257">
        <f t="shared" si="1"/>
        <v>112</v>
      </c>
      <c r="F47" s="8"/>
      <c r="G47" s="168"/>
      <c r="H47" s="84"/>
      <c r="I47" s="84"/>
      <c r="J47" s="84"/>
      <c r="K47" s="78"/>
      <c r="L47" s="58"/>
      <c r="M47" s="58"/>
      <c r="N47" s="58"/>
      <c r="O47" s="58"/>
      <c r="P47" s="58"/>
    </row>
    <row r="48" spans="2:16" ht="15">
      <c r="B48" s="254" t="s">
        <v>27</v>
      </c>
      <c r="C48" s="144">
        <v>48</v>
      </c>
      <c r="D48" s="144">
        <v>60</v>
      </c>
      <c r="E48" s="257">
        <f t="shared" si="1"/>
        <v>108</v>
      </c>
      <c r="F48" s="8"/>
      <c r="G48" s="168"/>
      <c r="H48" s="84"/>
      <c r="I48" s="84"/>
      <c r="J48" s="84"/>
      <c r="K48" s="78"/>
      <c r="L48" s="58"/>
      <c r="M48" s="58"/>
      <c r="N48" s="58"/>
      <c r="O48" s="58"/>
      <c r="P48" s="58"/>
    </row>
    <row r="49" spans="2:16" ht="15">
      <c r="B49" s="254" t="s">
        <v>28</v>
      </c>
      <c r="C49" s="144">
        <v>44</v>
      </c>
      <c r="D49" s="144">
        <v>46</v>
      </c>
      <c r="E49" s="257">
        <f t="shared" si="1"/>
        <v>90</v>
      </c>
      <c r="F49" s="308"/>
      <c r="G49" s="168"/>
      <c r="H49" s="84"/>
      <c r="I49" s="84"/>
      <c r="J49" s="84"/>
      <c r="K49" s="78"/>
      <c r="L49" s="58"/>
      <c r="M49" s="58"/>
      <c r="N49" s="58"/>
      <c r="O49" s="58"/>
      <c r="P49" s="58"/>
    </row>
    <row r="50" spans="2:16" ht="15">
      <c r="B50" s="254" t="s">
        <v>29</v>
      </c>
      <c r="C50" s="144">
        <v>35</v>
      </c>
      <c r="D50" s="144">
        <v>37</v>
      </c>
      <c r="E50" s="257">
        <f t="shared" si="1"/>
        <v>72</v>
      </c>
      <c r="F50" s="8"/>
      <c r="G50" s="168"/>
      <c r="H50" s="84"/>
      <c r="I50" s="84"/>
      <c r="J50" s="84"/>
      <c r="K50" s="78"/>
      <c r="L50" s="58"/>
      <c r="M50" s="58"/>
      <c r="N50" s="58"/>
      <c r="O50" s="58"/>
      <c r="P50" s="58"/>
    </row>
    <row r="51" spans="2:16" ht="15">
      <c r="B51" s="254" t="s">
        <v>30</v>
      </c>
      <c r="C51" s="144">
        <v>36</v>
      </c>
      <c r="D51" s="144">
        <v>35</v>
      </c>
      <c r="E51" s="257">
        <f t="shared" si="1"/>
        <v>71</v>
      </c>
      <c r="F51" s="8"/>
      <c r="G51" s="168"/>
      <c r="H51" s="84"/>
      <c r="I51" s="84"/>
      <c r="J51" s="84"/>
      <c r="K51" s="78"/>
      <c r="L51" s="58"/>
      <c r="M51" s="58"/>
      <c r="N51" s="58"/>
      <c r="O51" s="58"/>
      <c r="P51" s="58"/>
    </row>
    <row r="52" spans="2:16" ht="15">
      <c r="B52" s="254" t="s">
        <v>31</v>
      </c>
      <c r="C52" s="144">
        <v>23</v>
      </c>
      <c r="D52" s="144">
        <v>23</v>
      </c>
      <c r="E52" s="257">
        <f t="shared" si="1"/>
        <v>46</v>
      </c>
      <c r="F52" s="8"/>
      <c r="G52" s="168"/>
      <c r="H52" s="84"/>
      <c r="I52" s="84"/>
      <c r="J52" s="84"/>
      <c r="K52" s="78"/>
      <c r="L52" s="58"/>
      <c r="M52" s="58"/>
      <c r="N52" s="58"/>
      <c r="O52" s="58"/>
      <c r="P52" s="58"/>
    </row>
    <row r="53" spans="2:16" ht="15.75" thickBot="1">
      <c r="B53" s="254" t="s">
        <v>32</v>
      </c>
      <c r="C53" s="161">
        <v>25</v>
      </c>
      <c r="D53" s="161">
        <v>44</v>
      </c>
      <c r="E53" s="258">
        <f t="shared" si="1"/>
        <v>69</v>
      </c>
      <c r="F53" s="8"/>
      <c r="G53" s="168"/>
      <c r="H53" s="84"/>
      <c r="I53" s="84"/>
      <c r="J53" s="84"/>
      <c r="K53" s="78"/>
      <c r="L53" s="58"/>
      <c r="M53" s="58"/>
      <c r="N53" s="58"/>
      <c r="O53" s="58"/>
      <c r="P53" s="58"/>
    </row>
    <row r="54" spans="2:16" ht="15.75" thickBot="1">
      <c r="B54" s="255" t="s">
        <v>18</v>
      </c>
      <c r="C54" s="162">
        <f>SUM(C37:C53)</f>
        <v>822</v>
      </c>
      <c r="D54" s="162">
        <f>SUM(D37:D53)</f>
        <v>849</v>
      </c>
      <c r="E54" s="163">
        <f t="shared" si="1"/>
        <v>1671</v>
      </c>
      <c r="G54" s="168"/>
      <c r="H54" s="84"/>
      <c r="I54" s="84"/>
      <c r="J54" s="84"/>
      <c r="K54" s="78"/>
      <c r="L54" s="58"/>
      <c r="M54" s="58"/>
      <c r="N54" s="58"/>
      <c r="O54" s="58"/>
      <c r="P54" s="58"/>
    </row>
    <row r="55" spans="7:16" ht="15.75" thickBot="1">
      <c r="G55" s="168"/>
      <c r="H55" s="84"/>
      <c r="I55" s="84"/>
      <c r="J55" s="84"/>
      <c r="K55" s="78"/>
      <c r="L55" s="58"/>
      <c r="M55" s="58"/>
      <c r="N55" s="58"/>
      <c r="O55" s="58"/>
      <c r="P55" s="58"/>
    </row>
    <row r="56" spans="2:16" ht="16.5" thickBot="1">
      <c r="B56" s="361" t="s">
        <v>66</v>
      </c>
      <c r="C56" s="362"/>
      <c r="D56" s="362"/>
      <c r="E56" s="363"/>
      <c r="F56" s="169"/>
      <c r="G56" s="168"/>
      <c r="H56" s="84"/>
      <c r="I56" s="84"/>
      <c r="J56" s="84"/>
      <c r="K56" s="78"/>
      <c r="L56" s="58"/>
      <c r="M56" s="58"/>
      <c r="N56" s="58"/>
      <c r="O56" s="58"/>
      <c r="P56" s="58"/>
    </row>
    <row r="57" spans="2:16" ht="32.25" customHeight="1" thickBot="1">
      <c r="B57" s="333" t="s">
        <v>4</v>
      </c>
      <c r="C57" s="350" t="s">
        <v>68</v>
      </c>
      <c r="D57" s="343"/>
      <c r="E57" s="344"/>
      <c r="F57" s="170"/>
      <c r="G57" s="171"/>
      <c r="H57" s="172"/>
      <c r="I57" s="172"/>
      <c r="J57" s="172"/>
      <c r="K57" s="78"/>
      <c r="L57" s="58"/>
      <c r="M57" s="58"/>
      <c r="N57" s="58"/>
      <c r="O57" s="58"/>
      <c r="P57" s="58"/>
    </row>
    <row r="58" spans="2:16" ht="18" customHeight="1">
      <c r="B58" s="334"/>
      <c r="C58" s="351" t="s">
        <v>6</v>
      </c>
      <c r="D58" s="354" t="s">
        <v>7</v>
      </c>
      <c r="E58" s="345" t="s">
        <v>54</v>
      </c>
      <c r="F58" s="84"/>
      <c r="G58" s="173"/>
      <c r="H58" s="172"/>
      <c r="I58" s="172"/>
      <c r="J58" s="172"/>
      <c r="K58" s="78"/>
      <c r="L58" s="58"/>
      <c r="M58" s="58"/>
      <c r="N58" s="58"/>
      <c r="O58" s="58"/>
      <c r="P58" s="58"/>
    </row>
    <row r="59" spans="2:16" ht="15">
      <c r="B59" s="334"/>
      <c r="C59" s="352"/>
      <c r="D59" s="355"/>
      <c r="E59" s="346"/>
      <c r="F59" s="84"/>
      <c r="G59" s="171"/>
      <c r="H59" s="172"/>
      <c r="I59" s="172"/>
      <c r="J59" s="172"/>
      <c r="K59" s="78"/>
      <c r="L59" s="58"/>
      <c r="M59" s="58"/>
      <c r="N59" s="58"/>
      <c r="O59" s="58"/>
      <c r="P59" s="58"/>
    </row>
    <row r="60" spans="2:11" ht="15.75" thickBot="1">
      <c r="B60" s="335"/>
      <c r="C60" s="353"/>
      <c r="D60" s="356"/>
      <c r="E60" s="347"/>
      <c r="F60" s="84"/>
      <c r="G60" s="171"/>
      <c r="H60" s="172"/>
      <c r="I60" s="172"/>
      <c r="J60" s="172"/>
      <c r="K60" s="78"/>
    </row>
    <row r="61" spans="2:10" ht="15">
      <c r="B61" s="253" t="s">
        <v>9</v>
      </c>
      <c r="C61" s="259">
        <v>280</v>
      </c>
      <c r="D61" s="259">
        <v>252</v>
      </c>
      <c r="E61" s="92">
        <f aca="true" t="shared" si="2" ref="E61:E78">SUM(C61:D61)</f>
        <v>532</v>
      </c>
      <c r="F61" s="308"/>
      <c r="G61" s="171"/>
      <c r="H61" s="172"/>
      <c r="I61" s="172"/>
      <c r="J61" s="172"/>
    </row>
    <row r="62" spans="2:10" ht="15">
      <c r="B62" s="253" t="s">
        <v>11</v>
      </c>
      <c r="C62" s="260">
        <v>302</v>
      </c>
      <c r="D62" s="260">
        <v>247</v>
      </c>
      <c r="E62" s="92">
        <f t="shared" si="2"/>
        <v>549</v>
      </c>
      <c r="F62" s="308"/>
      <c r="G62" s="171"/>
      <c r="H62" s="172"/>
      <c r="I62" s="172"/>
      <c r="J62" s="172"/>
    </row>
    <row r="63" spans="2:10" ht="15.75" thickBot="1">
      <c r="B63" s="254" t="s">
        <v>13</v>
      </c>
      <c r="C63" s="260">
        <v>314</v>
      </c>
      <c r="D63" s="260">
        <v>311</v>
      </c>
      <c r="E63" s="92">
        <f t="shared" si="2"/>
        <v>625</v>
      </c>
      <c r="F63" s="308"/>
      <c r="G63" s="171"/>
      <c r="H63" s="172"/>
      <c r="I63" s="172"/>
      <c r="J63" s="172"/>
    </row>
    <row r="64" spans="2:10" ht="15.75" thickBot="1">
      <c r="B64" s="254" t="s">
        <v>15</v>
      </c>
      <c r="C64" s="261">
        <v>368</v>
      </c>
      <c r="D64" s="261">
        <v>437</v>
      </c>
      <c r="E64" s="92">
        <f t="shared" si="2"/>
        <v>805</v>
      </c>
      <c r="F64" s="8"/>
      <c r="G64" s="265" t="s">
        <v>4</v>
      </c>
      <c r="H64" s="312" t="s">
        <v>69</v>
      </c>
      <c r="I64" s="348"/>
      <c r="J64" s="349"/>
    </row>
    <row r="65" spans="2:10" ht="15.75" thickBot="1">
      <c r="B65" s="254" t="s">
        <v>17</v>
      </c>
      <c r="C65" s="261">
        <v>363</v>
      </c>
      <c r="D65" s="261">
        <v>338</v>
      </c>
      <c r="E65" s="92">
        <f t="shared" si="2"/>
        <v>701</v>
      </c>
      <c r="F65" s="8"/>
      <c r="G65" s="266"/>
      <c r="H65" s="29" t="s">
        <v>6</v>
      </c>
      <c r="I65" s="29" t="s">
        <v>7</v>
      </c>
      <c r="J65" s="5" t="s">
        <v>8</v>
      </c>
    </row>
    <row r="66" spans="2:10" ht="15">
      <c r="B66" s="254" t="s">
        <v>19</v>
      </c>
      <c r="C66" s="261">
        <v>292</v>
      </c>
      <c r="D66" s="261">
        <v>284</v>
      </c>
      <c r="E66" s="92">
        <f t="shared" si="2"/>
        <v>576</v>
      </c>
      <c r="F66" s="8"/>
      <c r="G66" s="267" t="s">
        <v>10</v>
      </c>
      <c r="H66" s="54">
        <f>SUM(C61:C62)</f>
        <v>582</v>
      </c>
      <c r="I66" s="54">
        <f>SUM(D61:D62)</f>
        <v>499</v>
      </c>
      <c r="J66" s="150">
        <f>SUM(H66:I66)</f>
        <v>1081</v>
      </c>
    </row>
    <row r="67" spans="2:13" ht="15">
      <c r="B67" s="254" t="s">
        <v>20</v>
      </c>
      <c r="C67" s="261">
        <v>275</v>
      </c>
      <c r="D67" s="261">
        <v>255</v>
      </c>
      <c r="E67" s="92">
        <f t="shared" si="2"/>
        <v>530</v>
      </c>
      <c r="F67" s="8"/>
      <c r="G67" s="267" t="s">
        <v>12</v>
      </c>
      <c r="H67" s="54">
        <f>SUM(C63:C64)</f>
        <v>682</v>
      </c>
      <c r="I67" s="54">
        <f>SUM(D63:D64)</f>
        <v>748</v>
      </c>
      <c r="J67" s="153">
        <f>SUM(H67:I67)</f>
        <v>1430</v>
      </c>
      <c r="L67" s="151" t="s">
        <v>22</v>
      </c>
      <c r="M67" s="152">
        <f>SUM(C65:C69)</f>
        <v>1447</v>
      </c>
    </row>
    <row r="68" spans="2:13" ht="15">
      <c r="B68" s="254" t="s">
        <v>21</v>
      </c>
      <c r="C68" s="261">
        <v>245</v>
      </c>
      <c r="D68" s="261">
        <v>310</v>
      </c>
      <c r="E68" s="92">
        <f t="shared" si="2"/>
        <v>555</v>
      </c>
      <c r="F68" s="8"/>
      <c r="G68" s="267" t="s">
        <v>14</v>
      </c>
      <c r="H68" s="156">
        <f>SUM(C65:C73)</f>
        <v>2493</v>
      </c>
      <c r="I68" s="156">
        <f>SUM(D65:D73)</f>
        <v>2468</v>
      </c>
      <c r="J68" s="153">
        <f>SUM(H68:I68)</f>
        <v>4961</v>
      </c>
      <c r="L68" s="154" t="s">
        <v>24</v>
      </c>
      <c r="M68" s="155">
        <f>SUM(D70:D73)</f>
        <v>957</v>
      </c>
    </row>
    <row r="69" spans="2:10" ht="15.75" thickBot="1">
      <c r="B69" s="254" t="s">
        <v>23</v>
      </c>
      <c r="C69" s="261">
        <v>272</v>
      </c>
      <c r="D69" s="261">
        <v>324</v>
      </c>
      <c r="E69" s="92">
        <f t="shared" si="2"/>
        <v>596</v>
      </c>
      <c r="F69" s="8"/>
      <c r="G69" s="267" t="s">
        <v>16</v>
      </c>
      <c r="H69" s="157">
        <f>SUM(C74:C77)</f>
        <v>605</v>
      </c>
      <c r="I69" s="157">
        <f>SUM(D74:D77)</f>
        <v>556</v>
      </c>
      <c r="J69" s="158">
        <f>SUM(H69:I69)</f>
        <v>1161</v>
      </c>
    </row>
    <row r="70" spans="2:10" ht="15.75" thickBot="1">
      <c r="B70" s="254" t="s">
        <v>25</v>
      </c>
      <c r="C70" s="261">
        <v>357</v>
      </c>
      <c r="D70" s="261">
        <v>308</v>
      </c>
      <c r="E70" s="92">
        <f t="shared" si="2"/>
        <v>665</v>
      </c>
      <c r="F70" s="8"/>
      <c r="G70" s="268" t="s">
        <v>18</v>
      </c>
      <c r="H70" s="159">
        <f>SUM(H66:H69)</f>
        <v>4362</v>
      </c>
      <c r="I70" s="159">
        <f>SUM(I66:I69)</f>
        <v>4271</v>
      </c>
      <c r="J70" s="160">
        <f>SUM(H70:I70)</f>
        <v>8633</v>
      </c>
    </row>
    <row r="71" spans="2:10" ht="15">
      <c r="B71" s="254" t="s">
        <v>26</v>
      </c>
      <c r="C71" s="261">
        <v>285</v>
      </c>
      <c r="D71" s="261">
        <v>225</v>
      </c>
      <c r="E71" s="92">
        <f t="shared" si="2"/>
        <v>510</v>
      </c>
      <c r="F71" s="8"/>
      <c r="G71" s="171"/>
      <c r="H71" s="172"/>
      <c r="I71" s="172"/>
      <c r="J71" s="172"/>
    </row>
    <row r="72" spans="2:10" ht="15">
      <c r="B72" s="254" t="s">
        <v>27</v>
      </c>
      <c r="C72" s="261">
        <v>222</v>
      </c>
      <c r="D72" s="261">
        <v>240</v>
      </c>
      <c r="E72" s="92">
        <f t="shared" si="2"/>
        <v>462</v>
      </c>
      <c r="F72" s="8"/>
      <c r="G72" s="171"/>
      <c r="H72" s="172"/>
      <c r="I72" s="172"/>
      <c r="J72" s="172"/>
    </row>
    <row r="73" spans="2:10" ht="15">
      <c r="B73" s="254" t="s">
        <v>28</v>
      </c>
      <c r="C73" s="261">
        <v>182</v>
      </c>
      <c r="D73" s="261">
        <v>184</v>
      </c>
      <c r="E73" s="92">
        <f t="shared" si="2"/>
        <v>366</v>
      </c>
      <c r="F73" s="308"/>
      <c r="G73" s="171"/>
      <c r="H73" s="172"/>
      <c r="I73" s="172"/>
      <c r="J73" s="172"/>
    </row>
    <row r="74" spans="2:10" ht="15">
      <c r="B74" s="254" t="s">
        <v>29</v>
      </c>
      <c r="C74" s="261">
        <v>173</v>
      </c>
      <c r="D74" s="261">
        <v>170</v>
      </c>
      <c r="E74" s="92">
        <f t="shared" si="2"/>
        <v>343</v>
      </c>
      <c r="F74" s="8"/>
      <c r="G74" s="171"/>
      <c r="H74" s="174"/>
      <c r="I74" s="174"/>
      <c r="J74" s="164"/>
    </row>
    <row r="75" spans="2:10" ht="15">
      <c r="B75" s="254" t="s">
        <v>30</v>
      </c>
      <c r="C75" s="261">
        <v>160</v>
      </c>
      <c r="D75" s="261">
        <v>142</v>
      </c>
      <c r="E75" s="92">
        <f t="shared" si="2"/>
        <v>302</v>
      </c>
      <c r="F75" s="8"/>
      <c r="G75" s="78"/>
      <c r="H75" s="78"/>
      <c r="I75" s="78"/>
      <c r="J75" s="78"/>
    </row>
    <row r="76" spans="2:12" ht="15">
      <c r="B76" s="254" t="s">
        <v>31</v>
      </c>
      <c r="C76" s="261">
        <v>128</v>
      </c>
      <c r="D76" s="261">
        <v>87</v>
      </c>
      <c r="E76" s="92">
        <f t="shared" si="2"/>
        <v>215</v>
      </c>
      <c r="F76" s="8"/>
      <c r="K76" s="175"/>
      <c r="L76" s="175"/>
    </row>
    <row r="77" spans="2:12" ht="15.75" thickBot="1">
      <c r="B77" s="254" t="s">
        <v>32</v>
      </c>
      <c r="C77" s="262">
        <v>144</v>
      </c>
      <c r="D77" s="262">
        <v>157</v>
      </c>
      <c r="E77" s="107">
        <f t="shared" si="2"/>
        <v>301</v>
      </c>
      <c r="F77" s="8"/>
      <c r="K77" s="58"/>
      <c r="L77" s="58"/>
    </row>
    <row r="78" spans="2:12" ht="15.75" thickBot="1">
      <c r="B78" s="255" t="s">
        <v>18</v>
      </c>
      <c r="C78" s="101">
        <f>SUM(C61:C77)</f>
        <v>4362</v>
      </c>
      <c r="D78" s="102">
        <f>SUM(D61:D77)</f>
        <v>4271</v>
      </c>
      <c r="E78" s="162">
        <f t="shared" si="2"/>
        <v>8633</v>
      </c>
      <c r="K78" s="58"/>
      <c r="L78" s="58"/>
    </row>
    <row r="79" spans="2:12" ht="15">
      <c r="B79" s="58"/>
      <c r="K79" s="58"/>
      <c r="L79" s="58"/>
    </row>
    <row r="80" spans="2:12" ht="15">
      <c r="B80" s="58"/>
      <c r="K80" s="58"/>
      <c r="L80" s="58"/>
    </row>
    <row r="81" spans="2:12" ht="15">
      <c r="B81" s="58"/>
      <c r="K81" s="58"/>
      <c r="L81" s="58"/>
    </row>
    <row r="82" spans="2:12" ht="15">
      <c r="B82" s="58"/>
      <c r="K82" s="58"/>
      <c r="L82" s="58"/>
    </row>
    <row r="83" spans="2:12" ht="15">
      <c r="B83" s="58"/>
      <c r="K83" s="175"/>
      <c r="L83" s="175"/>
    </row>
    <row r="84" spans="2:12" ht="15">
      <c r="B84" s="58"/>
      <c r="K84" s="58"/>
      <c r="L84" s="58"/>
    </row>
    <row r="85" spans="2:12" ht="15">
      <c r="B85" s="58"/>
      <c r="K85" s="58"/>
      <c r="L85" s="58"/>
    </row>
    <row r="86" spans="2:12" ht="15">
      <c r="B86" s="58"/>
      <c r="K86" s="58"/>
      <c r="L86" s="58"/>
    </row>
    <row r="87" spans="2:12" ht="15">
      <c r="B87" s="58"/>
      <c r="K87" s="58"/>
      <c r="L87" s="58"/>
    </row>
    <row r="88" spans="2:12" ht="15">
      <c r="B88" s="58"/>
      <c r="K88" s="58"/>
      <c r="L88" s="58"/>
    </row>
    <row r="89" spans="2:12" ht="15">
      <c r="B89" s="58"/>
      <c r="K89" s="58"/>
      <c r="L89" s="58"/>
    </row>
    <row r="90" spans="2:12" ht="15">
      <c r="B90" s="58"/>
      <c r="K90" s="175"/>
      <c r="L90" s="175"/>
    </row>
    <row r="91" spans="2:12" ht="15">
      <c r="B91" s="58"/>
      <c r="K91" s="175"/>
      <c r="L91" s="175"/>
    </row>
    <row r="92" spans="2:12" ht="15">
      <c r="B92" s="58"/>
      <c r="K92" s="175"/>
      <c r="L92" s="175"/>
    </row>
    <row r="93" spans="2:12" ht="15">
      <c r="B93" s="58"/>
      <c r="K93" s="175"/>
      <c r="L93" s="175"/>
    </row>
    <row r="94" spans="2:12" ht="15">
      <c r="B94" s="58"/>
      <c r="K94" s="175"/>
      <c r="L94" s="175"/>
    </row>
    <row r="95" spans="2:12" ht="15">
      <c r="B95" s="58"/>
      <c r="K95" s="175"/>
      <c r="L95" s="175"/>
    </row>
    <row r="96" spans="2:12" ht="15">
      <c r="B96" s="58"/>
      <c r="K96" s="175"/>
      <c r="L96" s="175"/>
    </row>
    <row r="97" spans="2:12" ht="15">
      <c r="B97" s="58"/>
      <c r="K97" s="175"/>
      <c r="L97" s="175"/>
    </row>
    <row r="98" spans="2:12" ht="15">
      <c r="B98" s="58"/>
      <c r="K98" s="175"/>
      <c r="L98" s="175"/>
    </row>
    <row r="99" spans="2:12" ht="15">
      <c r="B99" s="58"/>
      <c r="K99" s="175"/>
      <c r="L99" s="175"/>
    </row>
    <row r="100" spans="2:12" ht="15">
      <c r="B100" s="58"/>
      <c r="K100" s="175"/>
      <c r="L100" s="175"/>
    </row>
    <row r="101" spans="2:12" ht="15">
      <c r="B101" s="58"/>
      <c r="K101" s="175"/>
      <c r="L101" s="175"/>
    </row>
    <row r="102" spans="2:12" ht="15">
      <c r="B102" s="58"/>
      <c r="K102" s="175"/>
      <c r="L102" s="175"/>
    </row>
    <row r="103" spans="2:12" ht="15">
      <c r="B103" s="58"/>
      <c r="C103" s="58"/>
      <c r="D103" s="58"/>
      <c r="E103" s="58"/>
      <c r="F103" s="58"/>
      <c r="G103" s="176"/>
      <c r="H103" s="176"/>
      <c r="I103" s="176"/>
      <c r="J103" s="58"/>
      <c r="K103" s="175"/>
      <c r="L103" s="175"/>
    </row>
    <row r="104" spans="2:12" ht="15">
      <c r="B104" s="58"/>
      <c r="C104" s="58"/>
      <c r="D104" s="58"/>
      <c r="E104" s="58"/>
      <c r="F104" s="58"/>
      <c r="G104" s="176"/>
      <c r="H104" s="176"/>
      <c r="I104" s="176"/>
      <c r="J104" s="58"/>
      <c r="K104" s="175"/>
      <c r="L104" s="175"/>
    </row>
    <row r="105" spans="2:12" ht="15">
      <c r="B105" s="58"/>
      <c r="C105" s="58"/>
      <c r="D105" s="58"/>
      <c r="E105" s="58"/>
      <c r="F105" s="58"/>
      <c r="G105" s="176"/>
      <c r="H105" s="176"/>
      <c r="I105" s="176"/>
      <c r="J105" s="58"/>
      <c r="K105" s="58"/>
      <c r="L105" s="58"/>
    </row>
    <row r="106" spans="2:12" ht="15">
      <c r="B106" s="58"/>
      <c r="C106" s="58"/>
      <c r="D106" s="58"/>
      <c r="E106" s="58"/>
      <c r="F106" s="58"/>
      <c r="G106" s="177"/>
      <c r="H106" s="177"/>
      <c r="I106" s="177"/>
      <c r="J106" s="58"/>
      <c r="K106" s="58"/>
      <c r="L106" s="58"/>
    </row>
    <row r="107" spans="2:10" ht="15"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2:10" ht="15"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2:10" ht="15">
      <c r="B109" s="58"/>
      <c r="C109" s="15"/>
      <c r="D109" s="58"/>
      <c r="E109" s="58"/>
      <c r="F109" s="58"/>
      <c r="G109" s="58"/>
      <c r="H109" s="58"/>
      <c r="I109" s="58"/>
      <c r="J109" s="58"/>
    </row>
    <row r="110" spans="2:10" ht="15"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2:10" ht="15"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2:10" ht="15"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2:10" ht="15">
      <c r="B113" s="58"/>
      <c r="C113" s="58"/>
      <c r="D113" s="58"/>
      <c r="E113" s="58"/>
      <c r="F113" s="58"/>
      <c r="G113" s="15"/>
      <c r="H113" s="58"/>
      <c r="I113" s="58"/>
      <c r="J113" s="58"/>
    </row>
    <row r="114" spans="2:10" ht="15">
      <c r="B114" s="58"/>
      <c r="C114" s="58"/>
      <c r="D114" s="58"/>
      <c r="E114" s="58"/>
      <c r="F114" s="58"/>
      <c r="G114" s="179"/>
      <c r="H114" s="175"/>
      <c r="I114" s="175"/>
      <c r="J114" s="175"/>
    </row>
    <row r="115" spans="2:10" ht="15">
      <c r="B115" s="58"/>
      <c r="C115" s="58"/>
      <c r="D115" s="58"/>
      <c r="E115" s="58"/>
      <c r="F115" s="58"/>
      <c r="G115" s="179"/>
      <c r="H115" s="175"/>
      <c r="I115" s="175"/>
      <c r="J115" s="14"/>
    </row>
    <row r="116" spans="2:10" ht="15">
      <c r="B116" s="58"/>
      <c r="C116" s="58"/>
      <c r="D116" s="58"/>
      <c r="E116" s="58"/>
      <c r="F116" s="58"/>
      <c r="G116" s="179"/>
      <c r="H116" s="175"/>
      <c r="I116" s="175"/>
      <c r="J116" s="14"/>
    </row>
    <row r="117" spans="2:10" ht="15">
      <c r="B117" s="58"/>
      <c r="C117" s="58"/>
      <c r="D117" s="58"/>
      <c r="E117" s="58"/>
      <c r="F117" s="58"/>
      <c r="G117" s="179"/>
      <c r="H117" s="175"/>
      <c r="I117" s="175"/>
      <c r="J117" s="14"/>
    </row>
    <row r="118" spans="2:10" ht="15">
      <c r="B118" s="58"/>
      <c r="C118" s="58"/>
      <c r="D118" s="58"/>
      <c r="E118" s="117"/>
      <c r="F118" s="117"/>
      <c r="G118" s="179"/>
      <c r="H118" s="175"/>
      <c r="I118" s="175"/>
      <c r="J118" s="14"/>
    </row>
    <row r="119" spans="2:10" ht="15">
      <c r="B119" s="58"/>
      <c r="C119" s="58"/>
      <c r="D119" s="58"/>
      <c r="E119" s="58"/>
      <c r="F119" s="58"/>
      <c r="G119" s="179"/>
      <c r="H119" s="175"/>
      <c r="I119" s="175"/>
      <c r="J119" s="14"/>
    </row>
    <row r="120" spans="2:10" ht="15">
      <c r="B120" s="58"/>
      <c r="C120" s="58"/>
      <c r="D120" s="58"/>
      <c r="E120" s="58"/>
      <c r="F120" s="58"/>
      <c r="G120" s="179"/>
      <c r="H120" s="175"/>
      <c r="I120" s="175"/>
      <c r="J120" s="14"/>
    </row>
    <row r="121" spans="2:10" ht="15">
      <c r="B121" s="58"/>
      <c r="C121" s="58"/>
      <c r="D121" s="58"/>
      <c r="E121" s="58"/>
      <c r="F121" s="58"/>
      <c r="G121" s="179"/>
      <c r="H121" s="175"/>
      <c r="I121" s="175"/>
      <c r="J121" s="14"/>
    </row>
    <row r="122" spans="2:10" ht="15">
      <c r="B122" s="58"/>
      <c r="C122" s="58"/>
      <c r="D122" s="58"/>
      <c r="E122" s="58"/>
      <c r="F122" s="58"/>
      <c r="G122" s="179"/>
      <c r="H122" s="175"/>
      <c r="I122" s="175"/>
      <c r="J122" s="14"/>
    </row>
    <row r="123" spans="2:10" ht="15">
      <c r="B123" s="58"/>
      <c r="C123" s="58"/>
      <c r="D123" s="58"/>
      <c r="E123" s="58"/>
      <c r="F123" s="58"/>
      <c r="G123" s="179"/>
      <c r="H123" s="175"/>
      <c r="I123" s="175"/>
      <c r="J123" s="14"/>
    </row>
    <row r="124" spans="2:10" ht="15">
      <c r="B124" s="58"/>
      <c r="C124" s="58"/>
      <c r="D124" s="58"/>
      <c r="E124" s="117"/>
      <c r="F124" s="117"/>
      <c r="G124" s="179"/>
      <c r="H124" s="175"/>
      <c r="I124" s="175"/>
      <c r="J124" s="14"/>
    </row>
    <row r="125" spans="2:10" ht="15">
      <c r="B125" s="58"/>
      <c r="C125" s="58"/>
      <c r="D125" s="58"/>
      <c r="E125" s="58"/>
      <c r="F125" s="58"/>
      <c r="G125" s="179"/>
      <c r="H125" s="175"/>
      <c r="I125" s="175"/>
      <c r="J125" s="14"/>
    </row>
    <row r="126" spans="2:10" ht="15">
      <c r="B126" s="58"/>
      <c r="C126" s="58"/>
      <c r="D126" s="58"/>
      <c r="E126" s="58"/>
      <c r="F126" s="58"/>
      <c r="G126" s="179"/>
      <c r="H126" s="175"/>
      <c r="I126" s="175"/>
      <c r="J126" s="14"/>
    </row>
    <row r="127" spans="2:10" ht="15">
      <c r="B127" s="58"/>
      <c r="C127" s="58"/>
      <c r="D127" s="58"/>
      <c r="E127" s="58"/>
      <c r="F127" s="58"/>
      <c r="G127" s="179"/>
      <c r="H127" s="175"/>
      <c r="I127" s="175"/>
      <c r="J127" s="14"/>
    </row>
    <row r="128" spans="2:10" ht="15">
      <c r="B128" s="58"/>
      <c r="C128" s="58"/>
      <c r="D128" s="58"/>
      <c r="E128" s="58"/>
      <c r="F128" s="58"/>
      <c r="G128" s="179"/>
      <c r="H128" s="175"/>
      <c r="I128" s="175"/>
      <c r="J128" s="14"/>
    </row>
    <row r="129" spans="2:10" ht="15">
      <c r="B129" s="58"/>
      <c r="C129" s="58"/>
      <c r="D129" s="58"/>
      <c r="E129" s="58"/>
      <c r="F129" s="58"/>
      <c r="G129" s="179"/>
      <c r="H129" s="175"/>
      <c r="I129" s="175"/>
      <c r="J129" s="14"/>
    </row>
    <row r="130" spans="2:10" ht="15">
      <c r="B130" s="58"/>
      <c r="C130" s="58"/>
      <c r="D130" s="58"/>
      <c r="E130" s="117"/>
      <c r="F130" s="117"/>
      <c r="G130" s="179"/>
      <c r="H130" s="175"/>
      <c r="I130" s="175"/>
      <c r="J130" s="14"/>
    </row>
    <row r="131" spans="2:10" ht="15">
      <c r="B131" s="58"/>
      <c r="C131" s="58"/>
      <c r="D131" s="58"/>
      <c r="E131" s="58"/>
      <c r="F131" s="58"/>
      <c r="G131" s="179"/>
      <c r="H131" s="175"/>
      <c r="I131" s="175"/>
      <c r="J131" s="14"/>
    </row>
    <row r="132" spans="2:10" ht="15">
      <c r="B132" s="58"/>
      <c r="C132" s="58"/>
      <c r="D132" s="58"/>
      <c r="E132" s="58"/>
      <c r="F132" s="58"/>
      <c r="G132" s="179"/>
      <c r="H132" s="175"/>
      <c r="I132" s="175"/>
      <c r="J132" s="14"/>
    </row>
    <row r="133" spans="2:10" ht="15">
      <c r="B133" s="58"/>
      <c r="C133" s="58"/>
      <c r="D133" s="58"/>
      <c r="E133" s="58"/>
      <c r="F133" s="58"/>
      <c r="G133" s="179"/>
      <c r="H133" s="175"/>
      <c r="I133" s="175"/>
      <c r="J133" s="14"/>
    </row>
    <row r="134" spans="2:10" ht="15">
      <c r="B134" s="58"/>
      <c r="C134" s="58"/>
      <c r="D134" s="58"/>
      <c r="E134" s="58"/>
      <c r="F134" s="58"/>
      <c r="G134" s="179"/>
      <c r="H134" s="175"/>
      <c r="I134" s="175"/>
      <c r="J134" s="14"/>
    </row>
    <row r="135" spans="2:10" ht="15">
      <c r="B135" s="58"/>
      <c r="C135" s="58"/>
      <c r="D135" s="58"/>
      <c r="E135" s="58"/>
      <c r="F135" s="58"/>
      <c r="G135" s="179"/>
      <c r="H135" s="178"/>
      <c r="I135" s="178"/>
      <c r="J135" s="24"/>
    </row>
    <row r="136" spans="2:10" ht="15"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2:10" ht="15"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2:10" ht="15"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2:10" ht="15"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2:10" ht="15"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2:10" ht="15"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2:10" ht="15"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2:10" ht="15"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2:10" ht="15"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2:10" ht="15"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2:10" ht="15"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20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</row>
    <row r="148" spans="1:20" ht="1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</row>
    <row r="149" spans="1:20" ht="15">
      <c r="A149" s="78"/>
      <c r="B149" s="183"/>
      <c r="C149" s="166"/>
      <c r="D149" s="166"/>
      <c r="E149" s="166"/>
      <c r="F149" s="166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</row>
    <row r="150" spans="1:20" ht="15">
      <c r="A150" s="78"/>
      <c r="B150" s="184"/>
      <c r="C150" s="84"/>
      <c r="D150" s="185"/>
      <c r="E150" s="78"/>
      <c r="F150" s="84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</row>
    <row r="151" spans="1:20" ht="15">
      <c r="A151" s="78"/>
      <c r="B151" s="184"/>
      <c r="C151" s="84"/>
      <c r="D151" s="184"/>
      <c r="E151" s="89"/>
      <c r="F151" s="84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</row>
    <row r="152" spans="1:20" ht="15">
      <c r="A152" s="78"/>
      <c r="B152" s="184"/>
      <c r="C152" s="84"/>
      <c r="D152" s="184"/>
      <c r="E152" s="78"/>
      <c r="F152" s="84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</row>
    <row r="153" spans="1:20" ht="15">
      <c r="A153" s="78"/>
      <c r="B153" s="186"/>
      <c r="C153" s="187"/>
      <c r="D153" s="188"/>
      <c r="E153" s="189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</row>
    <row r="154" spans="1:20" ht="15">
      <c r="A154" s="78"/>
      <c r="B154" s="190"/>
      <c r="C154" s="78"/>
      <c r="D154" s="188"/>
      <c r="E154" s="189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</row>
    <row r="155" spans="1:20" ht="15">
      <c r="A155" s="78"/>
      <c r="B155" s="186"/>
      <c r="C155" s="78"/>
      <c r="D155" s="188"/>
      <c r="E155" s="189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</row>
    <row r="156" spans="1:20" ht="15">
      <c r="A156" s="78"/>
      <c r="B156" s="186"/>
      <c r="C156" s="78"/>
      <c r="D156" s="188"/>
      <c r="E156" s="189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</row>
    <row r="157" spans="1:20" ht="15">
      <c r="A157" s="78"/>
      <c r="B157" s="186"/>
      <c r="C157" s="78"/>
      <c r="D157" s="188"/>
      <c r="E157" s="189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</row>
    <row r="158" spans="1:20" ht="15">
      <c r="A158" s="78"/>
      <c r="B158" s="186"/>
      <c r="C158" s="78"/>
      <c r="D158" s="188"/>
      <c r="E158" s="189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</row>
    <row r="159" spans="1:20" ht="15">
      <c r="A159" s="78"/>
      <c r="B159" s="186"/>
      <c r="C159" s="78"/>
      <c r="D159" s="188"/>
      <c r="E159" s="189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</row>
    <row r="160" spans="1:20" ht="15">
      <c r="A160" s="78"/>
      <c r="B160" s="186"/>
      <c r="C160" s="78"/>
      <c r="D160" s="188"/>
      <c r="E160" s="189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</row>
    <row r="161" spans="1:20" ht="15">
      <c r="A161" s="78"/>
      <c r="B161" s="186"/>
      <c r="C161" s="78"/>
      <c r="D161" s="188"/>
      <c r="E161" s="189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</row>
    <row r="162" spans="1:20" ht="15">
      <c r="A162" s="78"/>
      <c r="B162" s="186"/>
      <c r="C162" s="78"/>
      <c r="D162" s="188"/>
      <c r="E162" s="189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</row>
    <row r="163" spans="1:20" ht="15">
      <c r="A163" s="78"/>
      <c r="B163" s="186"/>
      <c r="C163" s="78"/>
      <c r="D163" s="188"/>
      <c r="E163" s="189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</row>
    <row r="164" spans="1:20" ht="15">
      <c r="A164" s="78"/>
      <c r="B164" s="186"/>
      <c r="C164" s="78"/>
      <c r="D164" s="188"/>
      <c r="E164" s="189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</row>
    <row r="165" spans="1:20" ht="15">
      <c r="A165" s="78"/>
      <c r="B165" s="186"/>
      <c r="C165" s="78"/>
      <c r="D165" s="188"/>
      <c r="E165" s="189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</row>
    <row r="166" spans="1:20" ht="15">
      <c r="A166" s="78"/>
      <c r="B166" s="186"/>
      <c r="C166" s="78"/>
      <c r="D166" s="188"/>
      <c r="E166" s="189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</row>
    <row r="167" spans="1:20" ht="15">
      <c r="A167" s="78"/>
      <c r="B167" s="186"/>
      <c r="C167" s="78"/>
      <c r="D167" s="188"/>
      <c r="E167" s="189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</row>
    <row r="168" spans="1:20" ht="15">
      <c r="A168" s="78"/>
      <c r="B168" s="186"/>
      <c r="C168" s="78"/>
      <c r="D168" s="188"/>
      <c r="E168" s="189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</row>
    <row r="169" spans="1:20" ht="15">
      <c r="A169" s="78"/>
      <c r="B169" s="186"/>
      <c r="C169" s="78"/>
      <c r="D169" s="188"/>
      <c r="E169" s="189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</row>
    <row r="170" spans="1:20" ht="15">
      <c r="A170" s="78"/>
      <c r="B170" s="186"/>
      <c r="C170" s="174"/>
      <c r="D170" s="191"/>
      <c r="E170" s="189"/>
      <c r="F170" s="174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</row>
    <row r="171" spans="1:20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</row>
    <row r="172" spans="1:20" ht="1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spans="1:20" ht="15">
      <c r="A173" s="78"/>
      <c r="B173" s="78"/>
      <c r="C173" s="78"/>
      <c r="D173" s="78"/>
      <c r="E173" s="78"/>
      <c r="F173" s="78"/>
      <c r="G173" s="78"/>
      <c r="H173" s="174"/>
      <c r="I173" s="78"/>
      <c r="J173" s="78"/>
      <c r="K173" s="78"/>
      <c r="L173" s="78"/>
      <c r="M173" s="78"/>
      <c r="N173" s="78"/>
      <c r="O173" s="174"/>
      <c r="P173" s="78"/>
      <c r="Q173" s="78"/>
      <c r="R173" s="78"/>
      <c r="S173" s="78"/>
      <c r="T173" s="78"/>
    </row>
    <row r="174" spans="1:20" ht="1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</row>
    <row r="175" spans="1:20" ht="15">
      <c r="A175" s="78"/>
      <c r="B175" s="78"/>
      <c r="C175" s="78"/>
      <c r="D175" s="78"/>
      <c r="E175" s="78"/>
      <c r="F175" s="78"/>
      <c r="G175" s="78"/>
      <c r="H175" s="84"/>
      <c r="I175" s="84"/>
      <c r="J175" s="84"/>
      <c r="K175" s="185"/>
      <c r="L175" s="185"/>
      <c r="M175" s="192"/>
      <c r="N175" s="78"/>
      <c r="O175" s="192"/>
      <c r="P175" s="192"/>
      <c r="Q175" s="192"/>
      <c r="R175" s="78"/>
      <c r="S175" s="78"/>
      <c r="T175" s="78"/>
    </row>
    <row r="176" spans="1:20" ht="15">
      <c r="A176" s="78"/>
      <c r="B176" s="78"/>
      <c r="C176" s="174"/>
      <c r="D176" s="174"/>
      <c r="E176" s="174"/>
      <c r="F176" s="174"/>
      <c r="G176" s="78"/>
      <c r="H176" s="84"/>
      <c r="I176" s="84"/>
      <c r="J176" s="84"/>
      <c r="K176" s="185"/>
      <c r="L176" s="185"/>
      <c r="M176" s="192"/>
      <c r="N176" s="78"/>
      <c r="O176" s="192"/>
      <c r="P176" s="192"/>
      <c r="Q176" s="192"/>
      <c r="R176" s="78"/>
      <c r="S176" s="78"/>
      <c r="T176" s="78"/>
    </row>
    <row r="177" spans="1:20" ht="15">
      <c r="A177" s="78"/>
      <c r="B177" s="78"/>
      <c r="C177" s="175"/>
      <c r="D177" s="175"/>
      <c r="E177" s="175"/>
      <c r="F177" s="175"/>
      <c r="G177" s="78"/>
      <c r="H177" s="84"/>
      <c r="I177" s="84"/>
      <c r="J177" s="84"/>
      <c r="K177" s="185"/>
      <c r="L177" s="185"/>
      <c r="M177" s="192"/>
      <c r="N177" s="78"/>
      <c r="O177" s="192"/>
      <c r="P177" s="192"/>
      <c r="Q177" s="192"/>
      <c r="R177" s="78"/>
      <c r="S177" s="78"/>
      <c r="T177" s="78"/>
    </row>
    <row r="178" spans="1:20" ht="15">
      <c r="A178" s="78"/>
      <c r="B178" s="193"/>
      <c r="C178" s="175"/>
      <c r="D178" s="175"/>
      <c r="E178" s="175"/>
      <c r="F178" s="175"/>
      <c r="G178" s="186"/>
      <c r="H178" s="78"/>
      <c r="I178" s="78"/>
      <c r="J178" s="78"/>
      <c r="K178" s="171"/>
      <c r="L178" s="171"/>
      <c r="M178" s="174"/>
      <c r="N178" s="78"/>
      <c r="O178" s="78"/>
      <c r="P178" s="78"/>
      <c r="Q178" s="78"/>
      <c r="R178" s="78"/>
      <c r="S178" s="78"/>
      <c r="T178" s="78"/>
    </row>
    <row r="179" spans="1:20" ht="15">
      <c r="A179" s="78"/>
      <c r="B179" s="193"/>
      <c r="C179" s="175"/>
      <c r="D179" s="175"/>
      <c r="E179" s="175"/>
      <c r="F179" s="175"/>
      <c r="G179" s="190"/>
      <c r="H179" s="78"/>
      <c r="I179" s="78"/>
      <c r="J179" s="78"/>
      <c r="K179" s="171"/>
      <c r="L179" s="171"/>
      <c r="M179" s="174"/>
      <c r="N179" s="78"/>
      <c r="O179" s="78"/>
      <c r="P179" s="78"/>
      <c r="Q179" s="78"/>
      <c r="R179" s="78"/>
      <c r="S179" s="78"/>
      <c r="T179" s="78"/>
    </row>
    <row r="180" spans="1:20" ht="15">
      <c r="A180" s="78"/>
      <c r="B180" s="168"/>
      <c r="C180" s="175"/>
      <c r="D180" s="175"/>
      <c r="E180" s="175"/>
      <c r="F180" s="175"/>
      <c r="G180" s="186"/>
      <c r="H180" s="78"/>
      <c r="I180" s="78"/>
      <c r="J180" s="78"/>
      <c r="K180" s="171"/>
      <c r="L180" s="171"/>
      <c r="M180" s="174"/>
      <c r="N180" s="78"/>
      <c r="O180" s="78"/>
      <c r="P180" s="78"/>
      <c r="Q180" s="78"/>
      <c r="R180" s="78"/>
      <c r="S180" s="78"/>
      <c r="T180" s="78"/>
    </row>
    <row r="181" spans="1:20" ht="15">
      <c r="A181" s="78"/>
      <c r="B181" s="193"/>
      <c r="C181" s="175"/>
      <c r="D181" s="175"/>
      <c r="E181" s="175"/>
      <c r="F181" s="175"/>
      <c r="G181" s="186"/>
      <c r="H181" s="149"/>
      <c r="I181" s="149"/>
      <c r="J181" s="149"/>
      <c r="K181" s="171"/>
      <c r="L181" s="171"/>
      <c r="M181" s="174"/>
      <c r="N181" s="78"/>
      <c r="O181" s="149"/>
      <c r="P181" s="78"/>
      <c r="Q181" s="78"/>
      <c r="R181" s="78"/>
      <c r="S181" s="78"/>
      <c r="T181" s="78"/>
    </row>
    <row r="182" spans="1:20" ht="15">
      <c r="A182" s="78"/>
      <c r="B182" s="193"/>
      <c r="C182" s="175"/>
      <c r="D182" s="175"/>
      <c r="E182" s="175"/>
      <c r="F182" s="175"/>
      <c r="G182" s="186"/>
      <c r="H182" s="149"/>
      <c r="I182" s="149"/>
      <c r="J182" s="149"/>
      <c r="K182" s="171"/>
      <c r="L182" s="171"/>
      <c r="M182" s="174"/>
      <c r="N182" s="78"/>
      <c r="O182" s="78"/>
      <c r="P182" s="78"/>
      <c r="Q182" s="78"/>
      <c r="R182" s="78"/>
      <c r="S182" s="78"/>
      <c r="T182" s="78"/>
    </row>
    <row r="183" spans="1:20" ht="15">
      <c r="A183" s="78"/>
      <c r="B183" s="193"/>
      <c r="C183" s="175"/>
      <c r="D183" s="175"/>
      <c r="E183" s="175"/>
      <c r="F183" s="175"/>
      <c r="G183" s="186"/>
      <c r="H183" s="149"/>
      <c r="I183" s="149"/>
      <c r="J183" s="149"/>
      <c r="K183" s="171"/>
      <c r="L183" s="171"/>
      <c r="M183" s="174"/>
      <c r="N183" s="78"/>
      <c r="O183" s="78"/>
      <c r="P183" s="78"/>
      <c r="Q183" s="78"/>
      <c r="R183" s="78"/>
      <c r="S183" s="78"/>
      <c r="T183" s="78"/>
    </row>
    <row r="184" spans="1:20" ht="15">
      <c r="A184" s="78"/>
      <c r="B184" s="193"/>
      <c r="C184" s="175"/>
      <c r="D184" s="175"/>
      <c r="E184" s="175"/>
      <c r="F184" s="175"/>
      <c r="G184" s="186"/>
      <c r="H184" s="149"/>
      <c r="I184" s="149"/>
      <c r="J184" s="149"/>
      <c r="K184" s="171"/>
      <c r="L184" s="171"/>
      <c r="M184" s="174"/>
      <c r="N184" s="78"/>
      <c r="O184" s="78"/>
      <c r="P184" s="78"/>
      <c r="Q184" s="78"/>
      <c r="R184" s="78"/>
      <c r="S184" s="78"/>
      <c r="T184" s="78"/>
    </row>
    <row r="185" spans="1:20" ht="15">
      <c r="A185" s="78"/>
      <c r="B185" s="193"/>
      <c r="C185" s="175"/>
      <c r="D185" s="175"/>
      <c r="E185" s="175"/>
      <c r="F185" s="175"/>
      <c r="G185" s="186"/>
      <c r="H185" s="149"/>
      <c r="I185" s="149"/>
      <c r="J185" s="149"/>
      <c r="K185" s="171"/>
      <c r="L185" s="171"/>
      <c r="M185" s="174"/>
      <c r="N185" s="78"/>
      <c r="O185" s="78"/>
      <c r="P185" s="78"/>
      <c r="Q185" s="78"/>
      <c r="R185" s="78"/>
      <c r="S185" s="78"/>
      <c r="T185" s="78"/>
    </row>
    <row r="186" spans="1:20" ht="15">
      <c r="A186" s="78"/>
      <c r="B186" s="193"/>
      <c r="C186" s="175"/>
      <c r="D186" s="175"/>
      <c r="E186" s="175"/>
      <c r="F186" s="175"/>
      <c r="G186" s="186"/>
      <c r="H186" s="149"/>
      <c r="I186" s="149"/>
      <c r="J186" s="149"/>
      <c r="K186" s="171"/>
      <c r="L186" s="171"/>
      <c r="M186" s="174"/>
      <c r="N186" s="78"/>
      <c r="O186" s="78"/>
      <c r="P186" s="78"/>
      <c r="Q186" s="78"/>
      <c r="R186" s="78"/>
      <c r="S186" s="78"/>
      <c r="T186" s="78"/>
    </row>
    <row r="187" spans="1:20" ht="15">
      <c r="A187" s="78"/>
      <c r="B187" s="193"/>
      <c r="C187" s="175"/>
      <c r="D187" s="175"/>
      <c r="E187" s="175"/>
      <c r="F187" s="175"/>
      <c r="G187" s="186"/>
      <c r="H187" s="149"/>
      <c r="I187" s="149"/>
      <c r="J187" s="149"/>
      <c r="K187" s="171"/>
      <c r="L187" s="171"/>
      <c r="M187" s="174"/>
      <c r="N187" s="78"/>
      <c r="O187" s="78"/>
      <c r="P187" s="78"/>
      <c r="Q187" s="78"/>
      <c r="R187" s="78"/>
      <c r="S187" s="78"/>
      <c r="T187" s="78"/>
    </row>
    <row r="188" spans="1:20" ht="15">
      <c r="A188" s="78"/>
      <c r="B188" s="193"/>
      <c r="C188" s="175"/>
      <c r="D188" s="175"/>
      <c r="E188" s="175"/>
      <c r="F188" s="175"/>
      <c r="G188" s="186"/>
      <c r="H188" s="149"/>
      <c r="I188" s="149"/>
      <c r="J188" s="149"/>
      <c r="K188" s="171"/>
      <c r="L188" s="171"/>
      <c r="M188" s="174"/>
      <c r="N188" s="78"/>
      <c r="O188" s="78"/>
      <c r="P188" s="78"/>
      <c r="Q188" s="78"/>
      <c r="R188" s="78"/>
      <c r="S188" s="78"/>
      <c r="T188" s="78"/>
    </row>
    <row r="189" spans="1:20" ht="15">
      <c r="A189" s="78"/>
      <c r="B189" s="193"/>
      <c r="C189" s="175"/>
      <c r="D189" s="175"/>
      <c r="E189" s="175"/>
      <c r="F189" s="175"/>
      <c r="G189" s="186"/>
      <c r="H189" s="149"/>
      <c r="I189" s="149"/>
      <c r="J189" s="149"/>
      <c r="K189" s="171"/>
      <c r="L189" s="171"/>
      <c r="M189" s="174"/>
      <c r="N189" s="78"/>
      <c r="O189" s="78"/>
      <c r="P189" s="78"/>
      <c r="Q189" s="78"/>
      <c r="R189" s="78"/>
      <c r="S189" s="78"/>
      <c r="T189" s="78"/>
    </row>
    <row r="190" spans="1:20" ht="15">
      <c r="A190" s="78"/>
      <c r="B190" s="193"/>
      <c r="C190" s="175"/>
      <c r="D190" s="175"/>
      <c r="E190" s="175"/>
      <c r="F190" s="175"/>
      <c r="G190" s="186"/>
      <c r="H190" s="149"/>
      <c r="I190" s="149"/>
      <c r="J190" s="149"/>
      <c r="K190" s="171"/>
      <c r="L190" s="171"/>
      <c r="M190" s="174"/>
      <c r="N190" s="78"/>
      <c r="O190" s="78"/>
      <c r="P190" s="78"/>
      <c r="Q190" s="78"/>
      <c r="R190" s="78"/>
      <c r="S190" s="78"/>
      <c r="T190" s="78"/>
    </row>
    <row r="191" spans="1:20" ht="15">
      <c r="A191" s="78"/>
      <c r="B191" s="193"/>
      <c r="C191" s="175"/>
      <c r="D191" s="175"/>
      <c r="E191" s="175"/>
      <c r="F191" s="175"/>
      <c r="G191" s="186"/>
      <c r="H191" s="149"/>
      <c r="I191" s="149"/>
      <c r="J191" s="149"/>
      <c r="K191" s="171"/>
      <c r="L191" s="171"/>
      <c r="M191" s="174"/>
      <c r="N191" s="78"/>
      <c r="O191" s="78"/>
      <c r="P191" s="78"/>
      <c r="Q191" s="78"/>
      <c r="R191" s="78"/>
      <c r="S191" s="78"/>
      <c r="T191" s="78"/>
    </row>
    <row r="192" spans="1:20" ht="15">
      <c r="A192" s="78"/>
      <c r="B192" s="193"/>
      <c r="C192" s="175"/>
      <c r="D192" s="175"/>
      <c r="E192" s="175"/>
      <c r="F192" s="175"/>
      <c r="G192" s="186"/>
      <c r="H192" s="149"/>
      <c r="I192" s="149"/>
      <c r="J192" s="149"/>
      <c r="K192" s="171"/>
      <c r="L192" s="171"/>
      <c r="M192" s="174"/>
      <c r="N192" s="78"/>
      <c r="O192" s="78"/>
      <c r="P192" s="78"/>
      <c r="Q192" s="78"/>
      <c r="R192" s="78"/>
      <c r="S192" s="78"/>
      <c r="T192" s="78"/>
    </row>
    <row r="193" spans="1:20" ht="15">
      <c r="A193" s="78"/>
      <c r="B193" s="193"/>
      <c r="C193" s="175"/>
      <c r="D193" s="175"/>
      <c r="E193" s="175"/>
      <c r="F193" s="175"/>
      <c r="G193" s="186"/>
      <c r="H193" s="149"/>
      <c r="I193" s="149"/>
      <c r="J193" s="149"/>
      <c r="K193" s="171"/>
      <c r="L193" s="171"/>
      <c r="M193" s="174"/>
      <c r="N193" s="78"/>
      <c r="O193" s="78"/>
      <c r="P193" s="78"/>
      <c r="Q193" s="78"/>
      <c r="R193" s="78"/>
      <c r="S193" s="78"/>
      <c r="T193" s="78"/>
    </row>
    <row r="194" spans="1:20" ht="15">
      <c r="A194" s="78"/>
      <c r="B194" s="193"/>
      <c r="C194" s="175"/>
      <c r="D194" s="175"/>
      <c r="E194" s="175"/>
      <c r="F194" s="175"/>
      <c r="G194" s="186"/>
      <c r="H194" s="149"/>
      <c r="I194" s="149"/>
      <c r="J194" s="149"/>
      <c r="K194" s="171"/>
      <c r="L194" s="171"/>
      <c r="M194" s="174"/>
      <c r="N194" s="78"/>
      <c r="O194" s="78"/>
      <c r="P194" s="78"/>
      <c r="Q194" s="78"/>
      <c r="R194" s="78"/>
      <c r="S194" s="78"/>
      <c r="T194" s="78"/>
    </row>
    <row r="195" spans="1:20" ht="15">
      <c r="A195" s="78"/>
      <c r="B195" s="193"/>
      <c r="C195" s="194"/>
      <c r="D195" s="194"/>
      <c r="E195" s="194"/>
      <c r="F195" s="194"/>
      <c r="G195" s="186"/>
      <c r="H195" s="164"/>
      <c r="I195" s="164"/>
      <c r="J195" s="195"/>
      <c r="K195" s="174"/>
      <c r="L195" s="174"/>
      <c r="M195" s="174"/>
      <c r="N195" s="78"/>
      <c r="O195" s="174"/>
      <c r="P195" s="174"/>
      <c r="Q195" s="174"/>
      <c r="R195" s="78"/>
      <c r="S195" s="78"/>
      <c r="T195" s="78"/>
    </row>
    <row r="196" spans="1:20" ht="15">
      <c r="A196" s="78"/>
      <c r="B196" s="193"/>
      <c r="C196" s="175"/>
      <c r="D196" s="175"/>
      <c r="E196" s="175"/>
      <c r="F196" s="175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</row>
    <row r="197" spans="1:20" ht="15">
      <c r="A197" s="78"/>
      <c r="B197" s="196"/>
      <c r="C197" s="175"/>
      <c r="D197" s="175"/>
      <c r="E197" s="175"/>
      <c r="F197" s="175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</row>
    <row r="198" spans="1:20" ht="15">
      <c r="A198" s="78"/>
      <c r="B198" s="196"/>
      <c r="C198" s="175"/>
      <c r="D198" s="175"/>
      <c r="E198" s="175"/>
      <c r="F198" s="175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</row>
    <row r="199" spans="2:10" ht="15">
      <c r="B199" s="182"/>
      <c r="C199" s="179"/>
      <c r="D199" s="179"/>
      <c r="E199" s="179"/>
      <c r="F199" s="179"/>
      <c r="G199" s="58"/>
      <c r="H199" s="58"/>
      <c r="I199" s="58"/>
      <c r="J199" s="58"/>
    </row>
    <row r="200" spans="2:10" ht="15">
      <c r="B200" s="181"/>
      <c r="C200" s="179"/>
      <c r="D200" s="179"/>
      <c r="E200" s="179"/>
      <c r="F200" s="179"/>
      <c r="G200" s="58"/>
      <c r="H200" s="58"/>
      <c r="I200" s="58"/>
      <c r="J200" s="58"/>
    </row>
    <row r="201" spans="2:10" ht="15">
      <c r="B201" s="181"/>
      <c r="C201" s="179"/>
      <c r="D201" s="179"/>
      <c r="E201" s="179"/>
      <c r="F201" s="179"/>
      <c r="G201" s="58"/>
      <c r="H201" s="58"/>
      <c r="I201" s="58"/>
      <c r="J201" s="58"/>
    </row>
    <row r="202" spans="2:10" ht="15">
      <c r="B202" s="61"/>
      <c r="C202" s="179"/>
      <c r="D202" s="179"/>
      <c r="E202" s="179"/>
      <c r="F202" s="179"/>
      <c r="G202" s="58"/>
      <c r="H202" s="58"/>
      <c r="I202" s="58"/>
      <c r="J202" s="58"/>
    </row>
    <row r="203" spans="2:10" ht="15"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2:10" ht="15"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2:10" ht="15">
      <c r="B205" s="58"/>
      <c r="C205" s="179"/>
      <c r="D205" s="179"/>
      <c r="E205" s="179"/>
      <c r="F205" s="179"/>
      <c r="G205" s="58"/>
      <c r="H205" s="58"/>
      <c r="I205" s="58"/>
      <c r="J205" s="58"/>
    </row>
    <row r="206" spans="2:10" ht="15">
      <c r="B206" s="58"/>
      <c r="C206" s="179"/>
      <c r="D206" s="179"/>
      <c r="E206" s="179"/>
      <c r="F206" s="179"/>
      <c r="G206" s="58"/>
      <c r="H206" s="58"/>
      <c r="I206" s="58"/>
      <c r="J206" s="58"/>
    </row>
    <row r="207" spans="2:10" ht="15">
      <c r="B207" s="58"/>
      <c r="C207" s="179"/>
      <c r="D207" s="179"/>
      <c r="E207" s="179"/>
      <c r="F207" s="179"/>
      <c r="G207" s="58"/>
      <c r="H207" s="58"/>
      <c r="I207" s="58"/>
      <c r="J207" s="58"/>
    </row>
    <row r="208" spans="2:10" ht="15">
      <c r="B208" s="58"/>
      <c r="C208" s="179"/>
      <c r="D208" s="179"/>
      <c r="E208" s="179"/>
      <c r="F208" s="179"/>
      <c r="G208" s="58"/>
      <c r="H208" s="58"/>
      <c r="I208" s="58"/>
      <c r="J208" s="58"/>
    </row>
    <row r="209" spans="2:10" ht="15">
      <c r="B209" s="58"/>
      <c r="C209" s="179"/>
      <c r="D209" s="179"/>
      <c r="E209" s="179"/>
      <c r="F209" s="179"/>
      <c r="G209" s="58"/>
      <c r="H209" s="58"/>
      <c r="I209" s="58"/>
      <c r="J209" s="58"/>
    </row>
    <row r="210" spans="2:10" ht="15">
      <c r="B210" s="58"/>
      <c r="C210" s="179"/>
      <c r="D210" s="179"/>
      <c r="E210" s="179"/>
      <c r="F210" s="179"/>
      <c r="G210" s="58"/>
      <c r="H210" s="58"/>
      <c r="I210" s="58"/>
      <c r="J210" s="58"/>
    </row>
    <row r="211" spans="2:10" ht="15">
      <c r="B211" s="58"/>
      <c r="C211" s="179"/>
      <c r="D211" s="179"/>
      <c r="E211" s="179"/>
      <c r="F211" s="179"/>
      <c r="G211" s="58"/>
      <c r="H211" s="58"/>
      <c r="I211" s="58"/>
      <c r="J211" s="58"/>
    </row>
    <row r="212" spans="2:10" ht="15">
      <c r="B212" s="58"/>
      <c r="C212" s="179"/>
      <c r="D212" s="179"/>
      <c r="E212" s="179"/>
      <c r="F212" s="179"/>
      <c r="G212" s="58"/>
      <c r="H212" s="58"/>
      <c r="I212" s="58"/>
      <c r="J212" s="58"/>
    </row>
    <row r="213" spans="2:10" ht="15">
      <c r="B213" s="58"/>
      <c r="C213" s="179"/>
      <c r="D213" s="179"/>
      <c r="E213" s="179"/>
      <c r="F213" s="179"/>
      <c r="G213" s="58"/>
      <c r="H213" s="58"/>
      <c r="I213" s="58"/>
      <c r="J213" s="58"/>
    </row>
    <row r="214" spans="2:10" ht="15">
      <c r="B214" s="58"/>
      <c r="C214" s="179"/>
      <c r="D214" s="179"/>
      <c r="E214" s="179"/>
      <c r="F214" s="179"/>
      <c r="G214" s="58"/>
      <c r="H214" s="58"/>
      <c r="I214" s="58"/>
      <c r="J214" s="58"/>
    </row>
    <row r="215" spans="2:10" ht="15">
      <c r="B215" s="58"/>
      <c r="C215" s="179"/>
      <c r="D215" s="179"/>
      <c r="E215" s="179"/>
      <c r="F215" s="179"/>
      <c r="G215" s="58"/>
      <c r="H215" s="58"/>
      <c r="I215" s="58"/>
      <c r="J215" s="58"/>
    </row>
    <row r="216" spans="2:10" ht="15">
      <c r="B216" s="58"/>
      <c r="C216" s="179"/>
      <c r="D216" s="179"/>
      <c r="E216" s="179"/>
      <c r="F216" s="179"/>
      <c r="G216" s="58"/>
      <c r="H216" s="58"/>
      <c r="I216" s="58"/>
      <c r="J216" s="58"/>
    </row>
    <row r="217" spans="2:10" ht="15">
      <c r="B217" s="58"/>
      <c r="C217" s="179"/>
      <c r="D217" s="179"/>
      <c r="E217" s="179"/>
      <c r="F217" s="179"/>
      <c r="G217" s="58"/>
      <c r="H217" s="58"/>
      <c r="I217" s="58"/>
      <c r="J217" s="58"/>
    </row>
    <row r="218" spans="2:10" ht="15">
      <c r="B218" s="58"/>
      <c r="C218" s="179"/>
      <c r="D218" s="179"/>
      <c r="E218" s="179"/>
      <c r="F218" s="179"/>
      <c r="G218" s="58"/>
      <c r="H218" s="58"/>
      <c r="I218" s="58"/>
      <c r="J218" s="58"/>
    </row>
    <row r="219" spans="2:10" ht="15">
      <c r="B219" s="58"/>
      <c r="C219" s="179"/>
      <c r="D219" s="179"/>
      <c r="E219" s="179"/>
      <c r="F219" s="179"/>
      <c r="G219" s="58"/>
      <c r="H219" s="58"/>
      <c r="I219" s="58"/>
      <c r="J219" s="58"/>
    </row>
    <row r="220" spans="2:10" ht="15">
      <c r="B220" s="58"/>
      <c r="C220" s="179"/>
      <c r="D220" s="179"/>
      <c r="E220" s="179"/>
      <c r="F220" s="179"/>
      <c r="G220" s="58"/>
      <c r="H220" s="58"/>
      <c r="I220" s="58"/>
      <c r="J220" s="58"/>
    </row>
    <row r="221" spans="2:10" ht="15">
      <c r="B221" s="58"/>
      <c r="C221" s="179"/>
      <c r="D221" s="179"/>
      <c r="E221" s="179"/>
      <c r="F221" s="179"/>
      <c r="G221" s="58"/>
      <c r="H221" s="58"/>
      <c r="I221" s="58"/>
      <c r="J221" s="58"/>
    </row>
    <row r="222" spans="2:10" ht="15">
      <c r="B222" s="58"/>
      <c r="C222" s="179"/>
      <c r="D222" s="179"/>
      <c r="E222" s="179"/>
      <c r="F222" s="179"/>
      <c r="G222" s="58"/>
      <c r="H222" s="58"/>
      <c r="I222" s="58"/>
      <c r="J222" s="58"/>
    </row>
    <row r="223" spans="2:10" ht="15">
      <c r="B223" s="58"/>
      <c r="C223" s="179"/>
      <c r="D223" s="179"/>
      <c r="E223" s="179"/>
      <c r="F223" s="179"/>
      <c r="G223" s="58"/>
      <c r="H223" s="58"/>
      <c r="I223" s="58"/>
      <c r="J223" s="58"/>
    </row>
    <row r="224" spans="2:10" ht="15">
      <c r="B224" s="58"/>
      <c r="C224" s="179"/>
      <c r="D224" s="179"/>
      <c r="E224" s="179"/>
      <c r="F224" s="179"/>
      <c r="G224" s="58"/>
      <c r="H224" s="58"/>
      <c r="I224" s="58"/>
      <c r="J224" s="58"/>
    </row>
    <row r="225" spans="2:10" ht="15">
      <c r="B225" s="58"/>
      <c r="C225" s="179"/>
      <c r="D225" s="179"/>
      <c r="E225" s="179"/>
      <c r="F225" s="179"/>
      <c r="G225" s="58"/>
      <c r="H225" s="58"/>
      <c r="I225" s="58"/>
      <c r="J225" s="58"/>
    </row>
    <row r="226" spans="2:10" ht="15"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2:18" ht="15">
      <c r="B227" s="58"/>
      <c r="C227" s="58"/>
      <c r="D227" s="58"/>
      <c r="E227" s="58"/>
      <c r="F227" s="58"/>
      <c r="G227" s="58"/>
      <c r="H227" s="58"/>
      <c r="I227" s="5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ht="15">
      <c r="B228" s="58"/>
      <c r="C228" s="58"/>
      <c r="D228" s="58"/>
      <c r="E228" s="58"/>
      <c r="F228" s="58"/>
      <c r="G228" s="58"/>
      <c r="H228" s="58"/>
      <c r="I228" s="5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ht="15">
      <c r="B229" s="58"/>
      <c r="C229" s="21"/>
      <c r="D229" s="15"/>
      <c r="E229" s="15"/>
      <c r="F229" s="15"/>
      <c r="G229" s="15"/>
      <c r="H229" s="15"/>
      <c r="I229" s="15"/>
      <c r="J229" s="171"/>
      <c r="K229" s="174"/>
      <c r="L229" s="174"/>
      <c r="M229" s="174"/>
      <c r="N229" s="174"/>
      <c r="O229" s="174"/>
      <c r="P229" s="197"/>
      <c r="Q229" s="172"/>
      <c r="R229" s="78"/>
    </row>
    <row r="230" spans="2:18" ht="15">
      <c r="B230" s="58"/>
      <c r="C230" s="21"/>
      <c r="D230" s="179"/>
      <c r="E230" s="179"/>
      <c r="F230" s="179"/>
      <c r="G230" s="179"/>
      <c r="H230" s="179"/>
      <c r="I230" s="179"/>
      <c r="J230" s="175"/>
      <c r="K230" s="175"/>
      <c r="L230" s="175"/>
      <c r="M230" s="175"/>
      <c r="N230" s="175"/>
      <c r="O230" s="175"/>
      <c r="P230" s="175"/>
      <c r="Q230" s="175"/>
      <c r="R230" s="78"/>
    </row>
    <row r="231" spans="2:18" ht="15">
      <c r="B231" s="58"/>
      <c r="C231" s="180"/>
      <c r="D231" s="179"/>
      <c r="E231" s="179"/>
      <c r="F231" s="179"/>
      <c r="G231" s="179"/>
      <c r="H231" s="179"/>
      <c r="I231" s="179"/>
      <c r="J231" s="175"/>
      <c r="K231" s="175"/>
      <c r="L231" s="175"/>
      <c r="M231" s="175"/>
      <c r="N231" s="175"/>
      <c r="O231" s="175"/>
      <c r="P231" s="175"/>
      <c r="Q231" s="175"/>
      <c r="R231" s="78"/>
    </row>
    <row r="232" spans="2:18" ht="15">
      <c r="B232" s="58"/>
      <c r="C232" s="180"/>
      <c r="D232" s="179"/>
      <c r="E232" s="179"/>
      <c r="F232" s="179"/>
      <c r="G232" s="179"/>
      <c r="H232" s="179"/>
      <c r="I232" s="179"/>
      <c r="J232" s="175"/>
      <c r="K232" s="175"/>
      <c r="L232" s="175"/>
      <c r="M232" s="175"/>
      <c r="N232" s="175"/>
      <c r="O232" s="175"/>
      <c r="P232" s="175"/>
      <c r="Q232" s="175"/>
      <c r="R232" s="78"/>
    </row>
    <row r="233" spans="2:18" ht="15">
      <c r="B233" s="58"/>
      <c r="C233" s="181"/>
      <c r="D233" s="179"/>
      <c r="E233" s="179"/>
      <c r="F233" s="179"/>
      <c r="G233" s="179"/>
      <c r="H233" s="179"/>
      <c r="I233" s="179"/>
      <c r="J233" s="175"/>
      <c r="K233" s="175"/>
      <c r="L233" s="175"/>
      <c r="M233" s="175"/>
      <c r="N233" s="175"/>
      <c r="O233" s="175"/>
      <c r="P233" s="175"/>
      <c r="Q233" s="175"/>
      <c r="R233" s="78"/>
    </row>
    <row r="234" spans="2:18" ht="15">
      <c r="B234" s="58"/>
      <c r="C234" s="180"/>
      <c r="D234" s="179"/>
      <c r="E234" s="179"/>
      <c r="F234" s="179"/>
      <c r="G234" s="179"/>
      <c r="H234" s="179"/>
      <c r="I234" s="179"/>
      <c r="J234" s="175"/>
      <c r="K234" s="175"/>
      <c r="L234" s="175"/>
      <c r="M234" s="175"/>
      <c r="N234" s="175"/>
      <c r="O234" s="175"/>
      <c r="P234" s="175"/>
      <c r="Q234" s="175"/>
      <c r="R234" s="78"/>
    </row>
    <row r="235" spans="2:18" ht="15">
      <c r="B235" s="58"/>
      <c r="C235" s="180"/>
      <c r="D235" s="179"/>
      <c r="E235" s="179"/>
      <c r="F235" s="179"/>
      <c r="G235" s="179"/>
      <c r="H235" s="179"/>
      <c r="I235" s="179"/>
      <c r="J235" s="175"/>
      <c r="K235" s="175"/>
      <c r="L235" s="175"/>
      <c r="M235" s="175"/>
      <c r="N235" s="175"/>
      <c r="O235" s="175"/>
      <c r="P235" s="175"/>
      <c r="Q235" s="175"/>
      <c r="R235" s="78"/>
    </row>
    <row r="236" spans="2:18" ht="15">
      <c r="B236" s="58"/>
      <c r="C236" s="180"/>
      <c r="D236" s="179"/>
      <c r="E236" s="179"/>
      <c r="F236" s="179"/>
      <c r="G236" s="179"/>
      <c r="H236" s="179"/>
      <c r="I236" s="179"/>
      <c r="J236" s="175"/>
      <c r="K236" s="175"/>
      <c r="L236" s="175"/>
      <c r="M236" s="175"/>
      <c r="N236" s="175"/>
      <c r="O236" s="175"/>
      <c r="P236" s="175"/>
      <c r="Q236" s="175"/>
      <c r="R236" s="78"/>
    </row>
    <row r="237" spans="2:18" ht="15.75">
      <c r="B237" s="58"/>
      <c r="C237" s="180"/>
      <c r="D237" s="198"/>
      <c r="E237" s="198"/>
      <c r="F237" s="198"/>
      <c r="G237" s="198"/>
      <c r="H237" s="198"/>
      <c r="I237" s="179"/>
      <c r="J237" s="175"/>
      <c r="K237" s="175"/>
      <c r="L237" s="175"/>
      <c r="M237" s="175"/>
      <c r="N237" s="175"/>
      <c r="O237" s="175"/>
      <c r="P237" s="175"/>
      <c r="Q237" s="175"/>
      <c r="R237" s="78"/>
    </row>
    <row r="238" spans="2:18" ht="15.75">
      <c r="B238" s="58"/>
      <c r="C238" s="180"/>
      <c r="D238" s="198"/>
      <c r="E238" s="198"/>
      <c r="F238" s="198"/>
      <c r="G238" s="179"/>
      <c r="H238" s="179"/>
      <c r="I238" s="179"/>
      <c r="J238" s="175"/>
      <c r="K238" s="175"/>
      <c r="L238" s="175"/>
      <c r="M238" s="175"/>
      <c r="N238" s="175"/>
      <c r="O238" s="175"/>
      <c r="P238" s="175"/>
      <c r="Q238" s="175"/>
      <c r="R238" s="78"/>
    </row>
    <row r="239" spans="2:18" ht="15.75">
      <c r="B239" s="58"/>
      <c r="C239" s="180"/>
      <c r="D239" s="198"/>
      <c r="E239" s="198"/>
      <c r="F239" s="198"/>
      <c r="G239" s="179"/>
      <c r="H239" s="179"/>
      <c r="I239" s="179"/>
      <c r="J239" s="175"/>
      <c r="K239" s="175"/>
      <c r="L239" s="175"/>
      <c r="M239" s="175"/>
      <c r="N239" s="175"/>
      <c r="O239" s="175"/>
      <c r="P239" s="175"/>
      <c r="Q239" s="175"/>
      <c r="R239" s="78"/>
    </row>
    <row r="240" spans="2:18" ht="15">
      <c r="B240" s="58"/>
      <c r="C240" s="180"/>
      <c r="D240" s="179"/>
      <c r="E240" s="179"/>
      <c r="F240" s="179"/>
      <c r="G240" s="179"/>
      <c r="H240" s="179"/>
      <c r="I240" s="179"/>
      <c r="J240" s="175"/>
      <c r="K240" s="175"/>
      <c r="L240" s="175"/>
      <c r="M240" s="175"/>
      <c r="N240" s="175"/>
      <c r="O240" s="175"/>
      <c r="P240" s="175"/>
      <c r="Q240" s="175"/>
      <c r="R240" s="78"/>
    </row>
    <row r="241" spans="2:18" ht="15">
      <c r="B241" s="58"/>
      <c r="C241" s="180"/>
      <c r="D241" s="179"/>
      <c r="E241" s="179"/>
      <c r="F241" s="179"/>
      <c r="G241" s="179"/>
      <c r="H241" s="179"/>
      <c r="I241" s="179"/>
      <c r="J241" s="175"/>
      <c r="K241" s="175"/>
      <c r="L241" s="175"/>
      <c r="M241" s="175"/>
      <c r="N241" s="175"/>
      <c r="O241" s="175"/>
      <c r="P241" s="175"/>
      <c r="Q241" s="175"/>
      <c r="R241" s="78"/>
    </row>
    <row r="242" spans="2:18" ht="15">
      <c r="B242" s="58"/>
      <c r="C242" s="180"/>
      <c r="D242" s="179"/>
      <c r="E242" s="179"/>
      <c r="F242" s="179"/>
      <c r="G242" s="179"/>
      <c r="H242" s="179"/>
      <c r="I242" s="179"/>
      <c r="J242" s="175"/>
      <c r="K242" s="175"/>
      <c r="L242" s="175"/>
      <c r="M242" s="175"/>
      <c r="N242" s="175"/>
      <c r="O242" s="175"/>
      <c r="P242" s="175"/>
      <c r="Q242" s="175"/>
      <c r="R242" s="78"/>
    </row>
    <row r="243" spans="2:18" ht="15">
      <c r="B243" s="58"/>
      <c r="C243" s="180"/>
      <c r="D243" s="179"/>
      <c r="E243" s="179"/>
      <c r="F243" s="179"/>
      <c r="G243" s="179"/>
      <c r="H243" s="179"/>
      <c r="I243" s="179"/>
      <c r="J243" s="175"/>
      <c r="K243" s="175"/>
      <c r="L243" s="175"/>
      <c r="M243" s="175"/>
      <c r="N243" s="175"/>
      <c r="O243" s="175"/>
      <c r="P243" s="175"/>
      <c r="Q243" s="175"/>
      <c r="R243" s="78"/>
    </row>
    <row r="244" spans="2:18" ht="15">
      <c r="B244" s="58"/>
      <c r="C244" s="180"/>
      <c r="D244" s="179"/>
      <c r="E244" s="179"/>
      <c r="F244" s="179"/>
      <c r="G244" s="179"/>
      <c r="H244" s="179"/>
      <c r="I244" s="179"/>
      <c r="J244" s="175"/>
      <c r="K244" s="175"/>
      <c r="L244" s="175"/>
      <c r="M244" s="175"/>
      <c r="N244" s="175"/>
      <c r="O244" s="175"/>
      <c r="P244" s="175"/>
      <c r="Q244" s="175"/>
      <c r="R244" s="78"/>
    </row>
    <row r="245" spans="2:18" ht="15">
      <c r="B245" s="58"/>
      <c r="C245" s="180"/>
      <c r="D245" s="179"/>
      <c r="E245" s="179"/>
      <c r="F245" s="179"/>
      <c r="G245" s="179"/>
      <c r="H245" s="179"/>
      <c r="I245" s="179"/>
      <c r="J245" s="175"/>
      <c r="K245" s="175"/>
      <c r="L245" s="175"/>
      <c r="M245" s="175"/>
      <c r="N245" s="175"/>
      <c r="O245" s="175"/>
      <c r="P245" s="175"/>
      <c r="Q245" s="175"/>
      <c r="R245" s="78"/>
    </row>
    <row r="246" spans="2:18" ht="15">
      <c r="B246" s="58"/>
      <c r="C246" s="180"/>
      <c r="D246" s="179"/>
      <c r="E246" s="179"/>
      <c r="F246" s="179"/>
      <c r="G246" s="179"/>
      <c r="H246" s="179"/>
      <c r="I246" s="179"/>
      <c r="J246" s="175"/>
      <c r="K246" s="175"/>
      <c r="L246" s="175"/>
      <c r="M246" s="175"/>
      <c r="N246" s="175"/>
      <c r="O246" s="175"/>
      <c r="P246" s="175"/>
      <c r="Q246" s="175"/>
      <c r="R246" s="78"/>
    </row>
    <row r="247" spans="2:18" ht="15.75">
      <c r="B247" s="58"/>
      <c r="C247" s="182"/>
      <c r="D247" s="198"/>
      <c r="E247" s="198"/>
      <c r="F247" s="198"/>
      <c r="G247" s="179"/>
      <c r="H247" s="179"/>
      <c r="I247" s="179"/>
      <c r="J247" s="175"/>
      <c r="K247" s="175"/>
      <c r="L247" s="175"/>
      <c r="M247" s="175"/>
      <c r="N247" s="175"/>
      <c r="O247" s="175"/>
      <c r="P247" s="175"/>
      <c r="Q247" s="175"/>
      <c r="R247" s="78"/>
    </row>
    <row r="248" spans="2:18" ht="15.75">
      <c r="B248" s="58"/>
      <c r="C248" s="196"/>
      <c r="D248" s="199"/>
      <c r="E248" s="199"/>
      <c r="F248" s="199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78"/>
    </row>
    <row r="249" spans="2:18" ht="15.75">
      <c r="B249" s="58"/>
      <c r="C249" s="196"/>
      <c r="D249" s="199"/>
      <c r="E249" s="199"/>
      <c r="F249" s="199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78"/>
    </row>
    <row r="250" spans="2:18" ht="15.75">
      <c r="B250" s="58"/>
      <c r="C250" s="168"/>
      <c r="D250" s="199"/>
      <c r="E250" s="199"/>
      <c r="F250" s="199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78"/>
    </row>
    <row r="251" spans="3:18" ht="15.75">
      <c r="C251" s="172"/>
      <c r="D251" s="200"/>
      <c r="E251" s="201"/>
      <c r="F251" s="199"/>
      <c r="G251" s="175"/>
      <c r="H251" s="175"/>
      <c r="I251" s="175"/>
      <c r="J251" s="175"/>
      <c r="K251" s="175"/>
      <c r="L251" s="175"/>
      <c r="M251" s="175"/>
      <c r="N251" s="175"/>
      <c r="O251" s="175"/>
      <c r="P251" s="105"/>
      <c r="Q251" s="105"/>
      <c r="R251" s="78"/>
    </row>
    <row r="252" spans="3:18" ht="1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ht="1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ht="1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</sheetData>
  <sheetProtection/>
  <mergeCells count="23">
    <mergeCell ref="H40:J40"/>
    <mergeCell ref="H64:J64"/>
    <mergeCell ref="B8:E8"/>
    <mergeCell ref="B32:E32"/>
    <mergeCell ref="B56:E56"/>
    <mergeCell ref="C34:C36"/>
    <mergeCell ref="D34:D36"/>
    <mergeCell ref="B4:G4"/>
    <mergeCell ref="H11:J11"/>
    <mergeCell ref="B57:B60"/>
    <mergeCell ref="C57:E57"/>
    <mergeCell ref="C58:C60"/>
    <mergeCell ref="D58:D60"/>
    <mergeCell ref="E58:E60"/>
    <mergeCell ref="D10:D12"/>
    <mergeCell ref="E10:E12"/>
    <mergeCell ref="F10:F12"/>
    <mergeCell ref="B9:B12"/>
    <mergeCell ref="C9:E9"/>
    <mergeCell ref="C10:C12"/>
    <mergeCell ref="C33:E33"/>
    <mergeCell ref="E34:E36"/>
    <mergeCell ref="B33:B36"/>
  </mergeCells>
  <printOptions/>
  <pageMargins left="0.17" right="0.3937007874015748" top="0.7874015748031497" bottom="0.7480314960629921" header="0.31496062992125984" footer="0.31496062992125984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12" max="12" width="11.8515625" style="0" customWidth="1"/>
    <col min="13" max="13" width="16.140625" style="0" customWidth="1"/>
    <col min="17" max="17" width="4.140625" style="0" customWidth="1"/>
    <col min="18" max="18" width="17.00390625" style="0" customWidth="1"/>
    <col min="19" max="19" width="10.140625" style="0" customWidth="1"/>
  </cols>
  <sheetData>
    <row r="1" ht="15">
      <c r="A1" s="52" t="s">
        <v>0</v>
      </c>
    </row>
    <row r="2" ht="15">
      <c r="A2" s="52" t="s">
        <v>1</v>
      </c>
    </row>
    <row r="3" ht="15.75" thickBot="1"/>
    <row r="4" spans="2:13" ht="16.5" thickBot="1">
      <c r="B4" s="316" t="s">
        <v>70</v>
      </c>
      <c r="C4" s="330"/>
      <c r="D4" s="330"/>
      <c r="E4" s="330"/>
      <c r="F4" s="330"/>
      <c r="G4" s="330"/>
      <c r="H4" s="330"/>
      <c r="I4" s="330"/>
      <c r="J4" s="331"/>
      <c r="K4" s="331"/>
      <c r="L4" s="331"/>
      <c r="M4" s="332"/>
    </row>
    <row r="6" spans="2:3" ht="15.75">
      <c r="B6" s="2" t="s">
        <v>43</v>
      </c>
      <c r="C6" s="4" t="s">
        <v>56</v>
      </c>
    </row>
    <row r="7" spans="7:11" ht="20.25">
      <c r="G7" s="202"/>
      <c r="H7" s="203"/>
      <c r="K7" s="203"/>
    </row>
    <row r="8" ht="15.75" thickBot="1"/>
    <row r="9" spans="2:11" ht="15.75" customHeight="1" thickBot="1">
      <c r="B9" s="364" t="s">
        <v>4</v>
      </c>
      <c r="C9" s="367" t="s">
        <v>57</v>
      </c>
      <c r="D9" s="368"/>
      <c r="E9" s="369"/>
      <c r="F9" s="367" t="s">
        <v>58</v>
      </c>
      <c r="G9" s="368"/>
      <c r="H9" s="369"/>
      <c r="I9" s="370" t="s">
        <v>59</v>
      </c>
      <c r="J9" s="368"/>
      <c r="K9" s="369"/>
    </row>
    <row r="10" spans="2:11" ht="15.75" thickBot="1">
      <c r="B10" s="365"/>
      <c r="C10" s="371" t="s">
        <v>6</v>
      </c>
      <c r="D10" s="374" t="s">
        <v>7</v>
      </c>
      <c r="E10" s="377" t="s">
        <v>8</v>
      </c>
      <c r="F10" s="371" t="s">
        <v>6</v>
      </c>
      <c r="G10" s="374" t="s">
        <v>55</v>
      </c>
      <c r="H10" s="382" t="s">
        <v>60</v>
      </c>
      <c r="I10" s="385" t="s">
        <v>6</v>
      </c>
      <c r="J10" s="374" t="s">
        <v>7</v>
      </c>
      <c r="K10" s="377" t="s">
        <v>54</v>
      </c>
    </row>
    <row r="11" spans="2:16" ht="15.75" thickBot="1">
      <c r="B11" s="365"/>
      <c r="C11" s="372"/>
      <c r="D11" s="375"/>
      <c r="E11" s="378"/>
      <c r="F11" s="372"/>
      <c r="G11" s="375"/>
      <c r="H11" s="383"/>
      <c r="I11" s="386"/>
      <c r="J11" s="375"/>
      <c r="K11" s="378"/>
      <c r="M11" s="380" t="s">
        <v>4</v>
      </c>
      <c r="N11" s="312" t="s">
        <v>61</v>
      </c>
      <c r="O11" s="326"/>
      <c r="P11" s="327"/>
    </row>
    <row r="12" spans="2:16" ht="15.75" thickBot="1">
      <c r="B12" s="366"/>
      <c r="C12" s="373"/>
      <c r="D12" s="376"/>
      <c r="E12" s="379"/>
      <c r="F12" s="373"/>
      <c r="G12" s="376"/>
      <c r="H12" s="384"/>
      <c r="I12" s="387"/>
      <c r="J12" s="376"/>
      <c r="K12" s="379"/>
      <c r="M12" s="381"/>
      <c r="N12" s="29" t="s">
        <v>6</v>
      </c>
      <c r="O12" s="5" t="s">
        <v>7</v>
      </c>
      <c r="P12" s="5" t="s">
        <v>8</v>
      </c>
    </row>
    <row r="13" spans="2:19" ht="15">
      <c r="B13" s="276" t="s">
        <v>62</v>
      </c>
      <c r="C13" s="287">
        <v>185</v>
      </c>
      <c r="D13" s="288">
        <v>172</v>
      </c>
      <c r="E13" s="289">
        <f aca="true" t="shared" si="0" ref="E13:E29">SUM(C13:D13)</f>
        <v>357</v>
      </c>
      <c r="F13" s="290">
        <f>ROUND(C13*42%,0)</f>
        <v>78</v>
      </c>
      <c r="G13" s="291">
        <f>ROUND(D13*42%,0)+0</f>
        <v>72</v>
      </c>
      <c r="H13" s="292">
        <f aca="true" t="shared" si="1" ref="H13:H30">SUM(F13:G13)</f>
        <v>150</v>
      </c>
      <c r="I13" s="304">
        <f>ROUND(C13*58%,0)</f>
        <v>107</v>
      </c>
      <c r="J13" s="291">
        <f>ROUND(D13*58%,0)</f>
        <v>100</v>
      </c>
      <c r="K13" s="292">
        <f aca="true" t="shared" si="2" ref="K13:K30">SUM(I13:J13)</f>
        <v>207</v>
      </c>
      <c r="L13" s="308"/>
      <c r="M13" s="270" t="s">
        <v>10</v>
      </c>
      <c r="N13" s="204">
        <f>SUM(C13:C14)</f>
        <v>413</v>
      </c>
      <c r="O13" s="204">
        <f>SUM(D13:D14)</f>
        <v>371</v>
      </c>
      <c r="P13" s="205">
        <f>SUM(N13:O13)</f>
        <v>784</v>
      </c>
      <c r="R13" s="16" t="s">
        <v>22</v>
      </c>
      <c r="S13" s="17">
        <f>SUM(C17:C21)</f>
        <v>1648</v>
      </c>
    </row>
    <row r="14" spans="2:19" ht="15">
      <c r="B14" s="277" t="s">
        <v>11</v>
      </c>
      <c r="C14" s="206">
        <v>228</v>
      </c>
      <c r="D14" s="280">
        <v>199</v>
      </c>
      <c r="E14" s="284">
        <f t="shared" si="0"/>
        <v>427</v>
      </c>
      <c r="F14" s="285">
        <f aca="true" t="shared" si="3" ref="F14:G29">ROUND(C14*42%,0)</f>
        <v>96</v>
      </c>
      <c r="G14" s="281">
        <f t="shared" si="3"/>
        <v>84</v>
      </c>
      <c r="H14" s="286">
        <f t="shared" si="1"/>
        <v>180</v>
      </c>
      <c r="I14" s="283">
        <f aca="true" t="shared" si="4" ref="I14:J29">ROUND(C14*58%,0)</f>
        <v>132</v>
      </c>
      <c r="J14" s="281">
        <f t="shared" si="4"/>
        <v>115</v>
      </c>
      <c r="K14" s="286">
        <f t="shared" si="2"/>
        <v>247</v>
      </c>
      <c r="L14" s="308"/>
      <c r="M14" s="270" t="s">
        <v>12</v>
      </c>
      <c r="N14" s="207">
        <f>SUM(C15:C16)</f>
        <v>632</v>
      </c>
      <c r="O14" s="207">
        <f>SUM(D15:D16)</f>
        <v>546</v>
      </c>
      <c r="P14" s="208">
        <f>SUM(N14:O14)</f>
        <v>1178</v>
      </c>
      <c r="R14" s="16" t="s">
        <v>24</v>
      </c>
      <c r="S14" s="17">
        <f>SUM(D22:D25)</f>
        <v>860</v>
      </c>
    </row>
    <row r="15" spans="2:16" ht="15">
      <c r="B15" s="278" t="s">
        <v>13</v>
      </c>
      <c r="C15" s="206">
        <v>302</v>
      </c>
      <c r="D15" s="280">
        <v>266</v>
      </c>
      <c r="E15" s="284">
        <f t="shared" si="0"/>
        <v>568</v>
      </c>
      <c r="F15" s="285">
        <f t="shared" si="3"/>
        <v>127</v>
      </c>
      <c r="G15" s="281">
        <f t="shared" si="3"/>
        <v>112</v>
      </c>
      <c r="H15" s="286">
        <f t="shared" si="1"/>
        <v>239</v>
      </c>
      <c r="I15" s="283">
        <f t="shared" si="4"/>
        <v>175</v>
      </c>
      <c r="J15" s="281">
        <f t="shared" si="4"/>
        <v>154</v>
      </c>
      <c r="K15" s="286">
        <f t="shared" si="2"/>
        <v>329</v>
      </c>
      <c r="L15" s="308"/>
      <c r="M15" s="270" t="s">
        <v>14</v>
      </c>
      <c r="N15" s="207">
        <f>SUM(C17:C25)</f>
        <v>2736</v>
      </c>
      <c r="O15" s="207">
        <f>SUM(D17:D25)</f>
        <v>2199</v>
      </c>
      <c r="P15" s="208">
        <f>SUM(N15:O15)</f>
        <v>4935</v>
      </c>
    </row>
    <row r="16" spans="2:16" ht="15.75" thickBot="1">
      <c r="B16" s="278" t="s">
        <v>15</v>
      </c>
      <c r="C16" s="209">
        <v>330</v>
      </c>
      <c r="D16" s="282">
        <v>280</v>
      </c>
      <c r="E16" s="284">
        <f t="shared" si="0"/>
        <v>610</v>
      </c>
      <c r="F16" s="285">
        <f t="shared" si="3"/>
        <v>139</v>
      </c>
      <c r="G16" s="281">
        <f t="shared" si="3"/>
        <v>118</v>
      </c>
      <c r="H16" s="286">
        <f t="shared" si="1"/>
        <v>257</v>
      </c>
      <c r="I16" s="283">
        <f t="shared" si="4"/>
        <v>191</v>
      </c>
      <c r="J16" s="281">
        <f t="shared" si="4"/>
        <v>162</v>
      </c>
      <c r="K16" s="286">
        <f t="shared" si="2"/>
        <v>353</v>
      </c>
      <c r="L16" s="8"/>
      <c r="M16" s="270" t="s">
        <v>16</v>
      </c>
      <c r="N16" s="207">
        <f>SUM(C26:C29)</f>
        <v>603</v>
      </c>
      <c r="O16" s="207">
        <f>SUM(D26:D29)</f>
        <v>449</v>
      </c>
      <c r="P16" s="208">
        <f>SUM(N16:O16)</f>
        <v>1052</v>
      </c>
    </row>
    <row r="17" spans="2:16" s="210" customFormat="1" ht="15.75" thickBot="1">
      <c r="B17" s="278" t="s">
        <v>17</v>
      </c>
      <c r="C17" s="209">
        <v>339</v>
      </c>
      <c r="D17" s="282">
        <v>279</v>
      </c>
      <c r="E17" s="284">
        <f t="shared" si="0"/>
        <v>618</v>
      </c>
      <c r="F17" s="285">
        <f t="shared" si="3"/>
        <v>142</v>
      </c>
      <c r="G17" s="281">
        <f t="shared" si="3"/>
        <v>117</v>
      </c>
      <c r="H17" s="286">
        <f t="shared" si="1"/>
        <v>259</v>
      </c>
      <c r="I17" s="283">
        <f t="shared" si="4"/>
        <v>197</v>
      </c>
      <c r="J17" s="281">
        <f t="shared" si="4"/>
        <v>162</v>
      </c>
      <c r="K17" s="286">
        <f t="shared" si="2"/>
        <v>359</v>
      </c>
      <c r="L17" s="8"/>
      <c r="M17" s="271" t="s">
        <v>18</v>
      </c>
      <c r="N17" s="211">
        <f>SUM(N13:N16)</f>
        <v>4384</v>
      </c>
      <c r="O17" s="211">
        <f>SUM(O13:O16)</f>
        <v>3565</v>
      </c>
      <c r="P17" s="212">
        <f>SUM(N17:O17)</f>
        <v>7949</v>
      </c>
    </row>
    <row r="18" spans="2:16" s="210" customFormat="1" ht="15">
      <c r="B18" s="278" t="s">
        <v>19</v>
      </c>
      <c r="C18" s="209">
        <v>331</v>
      </c>
      <c r="D18" s="282">
        <v>256</v>
      </c>
      <c r="E18" s="284">
        <f t="shared" si="0"/>
        <v>587</v>
      </c>
      <c r="F18" s="285">
        <f t="shared" si="3"/>
        <v>139</v>
      </c>
      <c r="G18" s="281">
        <f t="shared" si="3"/>
        <v>108</v>
      </c>
      <c r="H18" s="286">
        <f t="shared" si="1"/>
        <v>247</v>
      </c>
      <c r="I18" s="283">
        <f t="shared" si="4"/>
        <v>192</v>
      </c>
      <c r="J18" s="281">
        <f t="shared" si="4"/>
        <v>148</v>
      </c>
      <c r="K18" s="286">
        <f t="shared" si="2"/>
        <v>340</v>
      </c>
      <c r="L18" s="8"/>
      <c r="M18" s="28"/>
      <c r="N18" s="28"/>
      <c r="O18" s="28"/>
      <c r="P18" s="28"/>
    </row>
    <row r="19" spans="2:16" s="210" customFormat="1" ht="15.75" thickBot="1">
      <c r="B19" s="278" t="s">
        <v>20</v>
      </c>
      <c r="C19" s="209">
        <v>314</v>
      </c>
      <c r="D19" s="282">
        <v>265</v>
      </c>
      <c r="E19" s="284">
        <f t="shared" si="0"/>
        <v>579</v>
      </c>
      <c r="F19" s="285">
        <f t="shared" si="3"/>
        <v>132</v>
      </c>
      <c r="G19" s="281">
        <f t="shared" si="3"/>
        <v>111</v>
      </c>
      <c r="H19" s="286">
        <f t="shared" si="1"/>
        <v>243</v>
      </c>
      <c r="I19" s="283">
        <f t="shared" si="4"/>
        <v>182</v>
      </c>
      <c r="J19" s="281">
        <f t="shared" si="4"/>
        <v>154</v>
      </c>
      <c r="K19" s="286">
        <f t="shared" si="2"/>
        <v>336</v>
      </c>
      <c r="L19" s="8"/>
      <c r="M19" s="28"/>
      <c r="N19" s="28"/>
      <c r="O19" s="28"/>
      <c r="P19" s="28"/>
    </row>
    <row r="20" spans="2:16" s="210" customFormat="1" ht="15.75" thickBot="1">
      <c r="B20" s="278" t="s">
        <v>21</v>
      </c>
      <c r="C20" s="209">
        <v>351</v>
      </c>
      <c r="D20" s="282">
        <v>301</v>
      </c>
      <c r="E20" s="284">
        <f t="shared" si="0"/>
        <v>652</v>
      </c>
      <c r="F20" s="285">
        <f t="shared" si="3"/>
        <v>147</v>
      </c>
      <c r="G20" s="281">
        <f t="shared" si="3"/>
        <v>126</v>
      </c>
      <c r="H20" s="286">
        <f t="shared" si="1"/>
        <v>273</v>
      </c>
      <c r="I20" s="283">
        <f t="shared" si="4"/>
        <v>204</v>
      </c>
      <c r="J20" s="281">
        <f t="shared" si="4"/>
        <v>175</v>
      </c>
      <c r="K20" s="286">
        <f t="shared" si="2"/>
        <v>379</v>
      </c>
      <c r="L20" s="8"/>
      <c r="M20" s="272" t="s">
        <v>4</v>
      </c>
      <c r="N20" s="51"/>
      <c r="O20" s="51" t="s">
        <v>63</v>
      </c>
      <c r="P20" s="53"/>
    </row>
    <row r="21" spans="2:16" s="210" customFormat="1" ht="15.75" thickBot="1">
      <c r="B21" s="278" t="s">
        <v>23</v>
      </c>
      <c r="C21" s="209">
        <v>313</v>
      </c>
      <c r="D21" s="282">
        <v>238</v>
      </c>
      <c r="E21" s="284">
        <f t="shared" si="0"/>
        <v>551</v>
      </c>
      <c r="F21" s="285">
        <f t="shared" si="3"/>
        <v>131</v>
      </c>
      <c r="G21" s="281">
        <f t="shared" si="3"/>
        <v>100</v>
      </c>
      <c r="H21" s="286">
        <f t="shared" si="1"/>
        <v>231</v>
      </c>
      <c r="I21" s="283">
        <f t="shared" si="4"/>
        <v>182</v>
      </c>
      <c r="J21" s="281">
        <f t="shared" si="4"/>
        <v>138</v>
      </c>
      <c r="K21" s="286">
        <f t="shared" si="2"/>
        <v>320</v>
      </c>
      <c r="L21" s="8"/>
      <c r="M21" s="273"/>
      <c r="N21" s="29" t="s">
        <v>6</v>
      </c>
      <c r="O21" s="5" t="s">
        <v>7</v>
      </c>
      <c r="P21" s="5" t="s">
        <v>8</v>
      </c>
    </row>
    <row r="22" spans="2:19" s="210" customFormat="1" ht="15">
      <c r="B22" s="278" t="s">
        <v>25</v>
      </c>
      <c r="C22" s="209">
        <v>313</v>
      </c>
      <c r="D22" s="282">
        <v>279</v>
      </c>
      <c r="E22" s="284">
        <f t="shared" si="0"/>
        <v>592</v>
      </c>
      <c r="F22" s="285">
        <f t="shared" si="3"/>
        <v>131</v>
      </c>
      <c r="G22" s="281">
        <f t="shared" si="3"/>
        <v>117</v>
      </c>
      <c r="H22" s="286">
        <f t="shared" si="1"/>
        <v>248</v>
      </c>
      <c r="I22" s="283">
        <f t="shared" si="4"/>
        <v>182</v>
      </c>
      <c r="J22" s="281">
        <f t="shared" si="4"/>
        <v>162</v>
      </c>
      <c r="K22" s="286">
        <f t="shared" si="2"/>
        <v>344</v>
      </c>
      <c r="L22" s="8"/>
      <c r="M22" s="270" t="s">
        <v>10</v>
      </c>
      <c r="N22" s="213">
        <f>SUM(F13:F14)</f>
        <v>174</v>
      </c>
      <c r="O22" s="213">
        <f>SUM(G13:G14)</f>
        <v>156</v>
      </c>
      <c r="P22" s="214">
        <f>SUM(H13:H14)</f>
        <v>330</v>
      </c>
      <c r="R22" s="16" t="s">
        <v>22</v>
      </c>
      <c r="S22" s="17">
        <f>SUM(F17:F21)</f>
        <v>691</v>
      </c>
    </row>
    <row r="23" spans="2:19" s="210" customFormat="1" ht="15">
      <c r="B23" s="278" t="s">
        <v>26</v>
      </c>
      <c r="C23" s="209">
        <v>301</v>
      </c>
      <c r="D23" s="282">
        <v>211</v>
      </c>
      <c r="E23" s="284">
        <f t="shared" si="0"/>
        <v>512</v>
      </c>
      <c r="F23" s="285">
        <f t="shared" si="3"/>
        <v>126</v>
      </c>
      <c r="G23" s="281">
        <f t="shared" si="3"/>
        <v>89</v>
      </c>
      <c r="H23" s="286">
        <f t="shared" si="1"/>
        <v>215</v>
      </c>
      <c r="I23" s="283">
        <f t="shared" si="4"/>
        <v>175</v>
      </c>
      <c r="J23" s="281">
        <f t="shared" si="4"/>
        <v>122</v>
      </c>
      <c r="K23" s="286">
        <f t="shared" si="2"/>
        <v>297</v>
      </c>
      <c r="L23" s="8"/>
      <c r="M23" s="270" t="s">
        <v>12</v>
      </c>
      <c r="N23" s="215">
        <f>SUM(F15:F16)</f>
        <v>266</v>
      </c>
      <c r="O23" s="215">
        <f>SUM(G15:G16)</f>
        <v>230</v>
      </c>
      <c r="P23" s="216">
        <f>SUM(H15:H16)</f>
        <v>496</v>
      </c>
      <c r="R23" s="16" t="s">
        <v>24</v>
      </c>
      <c r="S23" s="17">
        <f>SUM(G22:G25)</f>
        <v>361</v>
      </c>
    </row>
    <row r="24" spans="2:16" s="210" customFormat="1" ht="15">
      <c r="B24" s="278" t="s">
        <v>27</v>
      </c>
      <c r="C24" s="209">
        <v>271</v>
      </c>
      <c r="D24" s="282">
        <v>181</v>
      </c>
      <c r="E24" s="284">
        <f t="shared" si="0"/>
        <v>452</v>
      </c>
      <c r="F24" s="285">
        <f t="shared" si="3"/>
        <v>114</v>
      </c>
      <c r="G24" s="281">
        <f t="shared" si="3"/>
        <v>76</v>
      </c>
      <c r="H24" s="286">
        <f t="shared" si="1"/>
        <v>190</v>
      </c>
      <c r="I24" s="283">
        <f t="shared" si="4"/>
        <v>157</v>
      </c>
      <c r="J24" s="281">
        <f t="shared" si="4"/>
        <v>105</v>
      </c>
      <c r="K24" s="286">
        <f t="shared" si="2"/>
        <v>262</v>
      </c>
      <c r="L24" s="8"/>
      <c r="M24" s="270" t="s">
        <v>14</v>
      </c>
      <c r="N24" s="215">
        <f>SUM(F17:F25)</f>
        <v>1147</v>
      </c>
      <c r="O24" s="215">
        <f>SUM(G17:G25)</f>
        <v>923</v>
      </c>
      <c r="P24" s="216">
        <f>SUM(H17:H25)</f>
        <v>2070</v>
      </c>
    </row>
    <row r="25" spans="2:16" s="210" customFormat="1" ht="15.75" thickBot="1">
      <c r="B25" s="278" t="s">
        <v>28</v>
      </c>
      <c r="C25" s="209">
        <v>203</v>
      </c>
      <c r="D25" s="282">
        <v>189</v>
      </c>
      <c r="E25" s="284">
        <f t="shared" si="0"/>
        <v>392</v>
      </c>
      <c r="F25" s="285">
        <f t="shared" si="3"/>
        <v>85</v>
      </c>
      <c r="G25" s="281">
        <f t="shared" si="3"/>
        <v>79</v>
      </c>
      <c r="H25" s="286">
        <f t="shared" si="1"/>
        <v>164</v>
      </c>
      <c r="I25" s="283">
        <f t="shared" si="4"/>
        <v>118</v>
      </c>
      <c r="J25" s="281">
        <f t="shared" si="4"/>
        <v>110</v>
      </c>
      <c r="K25" s="286">
        <f t="shared" si="2"/>
        <v>228</v>
      </c>
      <c r="L25" s="308"/>
      <c r="M25" s="270" t="s">
        <v>16</v>
      </c>
      <c r="N25" s="217">
        <f>SUM(F26:F29)</f>
        <v>252</v>
      </c>
      <c r="O25" s="217">
        <f>SUM(G26:G29)</f>
        <v>189</v>
      </c>
      <c r="P25" s="218">
        <f>SUM(H26:H29)</f>
        <v>441</v>
      </c>
    </row>
    <row r="26" spans="2:16" ht="15.75" thickBot="1">
      <c r="B26" s="278" t="s">
        <v>29</v>
      </c>
      <c r="C26" s="209">
        <v>189</v>
      </c>
      <c r="D26" s="282">
        <v>142</v>
      </c>
      <c r="E26" s="284">
        <f t="shared" si="0"/>
        <v>331</v>
      </c>
      <c r="F26" s="285">
        <f t="shared" si="3"/>
        <v>79</v>
      </c>
      <c r="G26" s="281">
        <f t="shared" si="3"/>
        <v>60</v>
      </c>
      <c r="H26" s="286">
        <f t="shared" si="1"/>
        <v>139</v>
      </c>
      <c r="I26" s="283">
        <f t="shared" si="4"/>
        <v>110</v>
      </c>
      <c r="J26" s="281">
        <f t="shared" si="4"/>
        <v>82</v>
      </c>
      <c r="K26" s="286">
        <f t="shared" si="2"/>
        <v>192</v>
      </c>
      <c r="L26" s="8"/>
      <c r="M26" s="271" t="s">
        <v>18</v>
      </c>
      <c r="N26" s="219">
        <f>SUM(N22:N25)</f>
        <v>1839</v>
      </c>
      <c r="O26" s="219">
        <f>SUM(O22:O25)</f>
        <v>1498</v>
      </c>
      <c r="P26" s="220">
        <f>SUM(P22:P25)</f>
        <v>3337</v>
      </c>
    </row>
    <row r="27" spans="2:12" ht="15">
      <c r="B27" s="278" t="s">
        <v>30</v>
      </c>
      <c r="C27" s="209">
        <v>139</v>
      </c>
      <c r="D27" s="282">
        <v>105</v>
      </c>
      <c r="E27" s="284">
        <f t="shared" si="0"/>
        <v>244</v>
      </c>
      <c r="F27" s="285">
        <f t="shared" si="3"/>
        <v>58</v>
      </c>
      <c r="G27" s="281">
        <f t="shared" si="3"/>
        <v>44</v>
      </c>
      <c r="H27" s="286">
        <f t="shared" si="1"/>
        <v>102</v>
      </c>
      <c r="I27" s="283">
        <f t="shared" si="4"/>
        <v>81</v>
      </c>
      <c r="J27" s="281">
        <f t="shared" si="4"/>
        <v>61</v>
      </c>
      <c r="K27" s="286">
        <f t="shared" si="2"/>
        <v>142</v>
      </c>
      <c r="L27" s="8"/>
    </row>
    <row r="28" spans="2:16" ht="15.75" thickBot="1">
      <c r="B28" s="278" t="s">
        <v>31</v>
      </c>
      <c r="C28" s="209">
        <v>120</v>
      </c>
      <c r="D28" s="282">
        <v>73</v>
      </c>
      <c r="E28" s="284">
        <f t="shared" si="0"/>
        <v>193</v>
      </c>
      <c r="F28" s="285">
        <f t="shared" si="3"/>
        <v>50</v>
      </c>
      <c r="G28" s="281">
        <f t="shared" si="3"/>
        <v>31</v>
      </c>
      <c r="H28" s="286">
        <f t="shared" si="1"/>
        <v>81</v>
      </c>
      <c r="I28" s="283">
        <f t="shared" si="4"/>
        <v>70</v>
      </c>
      <c r="J28" s="281">
        <f t="shared" si="4"/>
        <v>42</v>
      </c>
      <c r="K28" s="286">
        <f t="shared" si="2"/>
        <v>112</v>
      </c>
      <c r="L28" s="8"/>
      <c r="M28" s="221"/>
      <c r="N28" s="210"/>
      <c r="O28" s="210"/>
      <c r="P28" s="210"/>
    </row>
    <row r="29" spans="2:16" ht="15.75" thickBot="1">
      <c r="B29" s="279" t="s">
        <v>32</v>
      </c>
      <c r="C29" s="222">
        <v>155</v>
      </c>
      <c r="D29" s="299">
        <v>129</v>
      </c>
      <c r="E29" s="300">
        <f t="shared" si="0"/>
        <v>284</v>
      </c>
      <c r="F29" s="301">
        <f t="shared" si="3"/>
        <v>65</v>
      </c>
      <c r="G29" s="302">
        <f t="shared" si="3"/>
        <v>54</v>
      </c>
      <c r="H29" s="303">
        <f t="shared" si="1"/>
        <v>119</v>
      </c>
      <c r="I29" s="305">
        <f t="shared" si="4"/>
        <v>90</v>
      </c>
      <c r="J29" s="302">
        <f t="shared" si="4"/>
        <v>75</v>
      </c>
      <c r="K29" s="303">
        <f t="shared" si="2"/>
        <v>165</v>
      </c>
      <c r="L29" s="8"/>
      <c r="M29" s="272" t="s">
        <v>4</v>
      </c>
      <c r="N29" s="51"/>
      <c r="O29" s="51" t="s">
        <v>64</v>
      </c>
      <c r="P29" s="53"/>
    </row>
    <row r="30" spans="2:16" ht="15.75" thickBot="1">
      <c r="B30" s="269" t="s">
        <v>18</v>
      </c>
      <c r="C30" s="293">
        <f>SUM(C13:C29)</f>
        <v>4384</v>
      </c>
      <c r="D30" s="294">
        <f>SUM(D13:D29)</f>
        <v>3565</v>
      </c>
      <c r="E30" s="295">
        <f>SUM(E13:E29)</f>
        <v>7949</v>
      </c>
      <c r="F30" s="296">
        <f>SUM(F13:F29)</f>
        <v>1839</v>
      </c>
      <c r="G30" s="297">
        <f>SUM(G13:G29)</f>
        <v>1498</v>
      </c>
      <c r="H30" s="298">
        <f t="shared" si="1"/>
        <v>3337</v>
      </c>
      <c r="I30" s="306">
        <f>SUM(I13:I29)</f>
        <v>2545</v>
      </c>
      <c r="J30" s="297">
        <f>SUM(J13:J29)</f>
        <v>2067</v>
      </c>
      <c r="K30" s="298">
        <f t="shared" si="2"/>
        <v>4612</v>
      </c>
      <c r="M30" s="274"/>
      <c r="N30" s="29" t="s">
        <v>6</v>
      </c>
      <c r="O30" s="5" t="s">
        <v>7</v>
      </c>
      <c r="P30" s="6" t="s">
        <v>8</v>
      </c>
    </row>
    <row r="31" spans="7:19" ht="15">
      <c r="G31" s="223"/>
      <c r="H31" s="224">
        <v>0.42</v>
      </c>
      <c r="J31" s="223"/>
      <c r="K31" s="224">
        <v>0.58</v>
      </c>
      <c r="M31" s="270" t="s">
        <v>10</v>
      </c>
      <c r="N31" s="213">
        <f>SUM(I13:I14)</f>
        <v>239</v>
      </c>
      <c r="O31" s="213">
        <f>SUM(J13:J14)</f>
        <v>215</v>
      </c>
      <c r="P31" s="214">
        <f>SUM(K13:K14)</f>
        <v>454</v>
      </c>
      <c r="R31" s="16" t="s">
        <v>22</v>
      </c>
      <c r="S31" s="17">
        <f>SUM(I17:I21)</f>
        <v>957</v>
      </c>
    </row>
    <row r="32" spans="3:19" ht="15">
      <c r="C32" s="221"/>
      <c r="D32" s="221"/>
      <c r="E32" s="58"/>
      <c r="F32" s="225"/>
      <c r="G32" s="225"/>
      <c r="H32" s="59"/>
      <c r="I32" s="226"/>
      <c r="J32" s="226"/>
      <c r="K32" s="225"/>
      <c r="L32" s="58"/>
      <c r="M32" s="270" t="s">
        <v>12</v>
      </c>
      <c r="N32" s="215">
        <f>SUM(I15:I16)</f>
        <v>366</v>
      </c>
      <c r="O32" s="215">
        <f>SUM(J15:J16)</f>
        <v>316</v>
      </c>
      <c r="P32" s="216">
        <f>SUM(K15:K16)</f>
        <v>682</v>
      </c>
      <c r="R32" s="16" t="s">
        <v>24</v>
      </c>
      <c r="S32" s="17">
        <f>SUM(J22:J25)</f>
        <v>499</v>
      </c>
    </row>
    <row r="33" spans="2:16" ht="20.25">
      <c r="B33" s="227"/>
      <c r="C33" s="221"/>
      <c r="D33" s="221"/>
      <c r="E33" s="58"/>
      <c r="F33" s="225"/>
      <c r="G33" s="225"/>
      <c r="H33" s="228"/>
      <c r="I33" s="226"/>
      <c r="J33" s="226"/>
      <c r="K33" s="225"/>
      <c r="L33" s="58"/>
      <c r="M33" s="270" t="s">
        <v>14</v>
      </c>
      <c r="N33" s="215">
        <f>SUM(I17:I25)</f>
        <v>1589</v>
      </c>
      <c r="O33" s="215">
        <f>SUM(J17:J25)</f>
        <v>1276</v>
      </c>
      <c r="P33" s="216">
        <f>SUM(K17:K25)</f>
        <v>2865</v>
      </c>
    </row>
    <row r="34" spans="2:16" ht="15.75" thickBot="1">
      <c r="B34" s="165"/>
      <c r="C34" s="85"/>
      <c r="D34" s="66"/>
      <c r="E34" s="66"/>
      <c r="F34" s="85"/>
      <c r="G34" s="66"/>
      <c r="H34" s="66"/>
      <c r="I34" s="85"/>
      <c r="J34" s="66"/>
      <c r="K34" s="66"/>
      <c r="L34" s="58"/>
      <c r="M34" s="270" t="s">
        <v>16</v>
      </c>
      <c r="N34" s="217">
        <f>SUM(I26:I29)</f>
        <v>351</v>
      </c>
      <c r="O34" s="217">
        <f>SUM(J26:J29)</f>
        <v>260</v>
      </c>
      <c r="P34" s="218">
        <f>SUM(K26:K29)</f>
        <v>611</v>
      </c>
    </row>
    <row r="35" spans="2:16" ht="15.75" thickBot="1">
      <c r="B35" s="229"/>
      <c r="C35" s="84"/>
      <c r="D35" s="84"/>
      <c r="E35" s="84"/>
      <c r="F35" s="84"/>
      <c r="G35" s="84"/>
      <c r="H35" s="230"/>
      <c r="I35" s="84"/>
      <c r="J35" s="84"/>
      <c r="K35" s="84"/>
      <c r="L35" s="58"/>
      <c r="M35" s="275" t="s">
        <v>18</v>
      </c>
      <c r="N35" s="219">
        <f>SUM(N31:N34)</f>
        <v>2545</v>
      </c>
      <c r="O35" s="219">
        <f>SUM(O31:O34)</f>
        <v>2067</v>
      </c>
      <c r="P35" s="220">
        <f>SUM(P31:P34)</f>
        <v>4612</v>
      </c>
    </row>
    <row r="36" spans="2:12" ht="15">
      <c r="B36" s="229"/>
      <c r="C36" s="84"/>
      <c r="D36" s="84"/>
      <c r="E36" s="84"/>
      <c r="F36" s="84"/>
      <c r="G36" s="84"/>
      <c r="H36" s="230"/>
      <c r="I36" s="84"/>
      <c r="J36" s="84"/>
      <c r="K36" s="84"/>
      <c r="L36" s="58"/>
    </row>
    <row r="37" spans="2:12" ht="15">
      <c r="B37" s="229"/>
      <c r="C37" s="84"/>
      <c r="D37" s="84"/>
      <c r="E37" s="84"/>
      <c r="F37" s="84"/>
      <c r="G37" s="84"/>
      <c r="H37" s="230"/>
      <c r="I37" s="84"/>
      <c r="J37" s="84"/>
      <c r="K37" s="84"/>
      <c r="L37" s="58"/>
    </row>
    <row r="38" spans="2:12" ht="15">
      <c r="B38" s="173"/>
      <c r="C38" s="78"/>
      <c r="D38" s="78"/>
      <c r="E38" s="78"/>
      <c r="F38" s="231"/>
      <c r="G38" s="231"/>
      <c r="H38" s="231"/>
      <c r="I38" s="231"/>
      <c r="J38" s="231"/>
      <c r="K38" s="231"/>
      <c r="L38" s="58"/>
    </row>
    <row r="39" spans="2:12" ht="15">
      <c r="B39" s="173"/>
      <c r="C39" s="78"/>
      <c r="D39" s="78"/>
      <c r="E39" s="78"/>
      <c r="F39" s="231"/>
      <c r="G39" s="231"/>
      <c r="H39" s="231"/>
      <c r="I39" s="231"/>
      <c r="J39" s="231"/>
      <c r="K39" s="231"/>
      <c r="L39" s="58"/>
    </row>
    <row r="40" spans="2:12" ht="15">
      <c r="B40" s="171"/>
      <c r="C40" s="78"/>
      <c r="D40" s="78"/>
      <c r="E40" s="78"/>
      <c r="F40" s="231"/>
      <c r="G40" s="231"/>
      <c r="H40" s="231"/>
      <c r="I40" s="231"/>
      <c r="J40" s="231"/>
      <c r="K40" s="231"/>
      <c r="L40" s="58"/>
    </row>
    <row r="41" spans="2:12" ht="15">
      <c r="B41" s="171"/>
      <c r="C41" s="78"/>
      <c r="D41" s="78"/>
      <c r="E41" s="78"/>
      <c r="F41" s="231"/>
      <c r="G41" s="231"/>
      <c r="H41" s="231"/>
      <c r="I41" s="231"/>
      <c r="J41" s="231"/>
      <c r="K41" s="231"/>
      <c r="L41" s="58"/>
    </row>
    <row r="42" spans="2:12" ht="15">
      <c r="B42" s="171"/>
      <c r="C42" s="78"/>
      <c r="D42" s="78"/>
      <c r="E42" s="78"/>
      <c r="F42" s="231"/>
      <c r="G42" s="231"/>
      <c r="H42" s="231"/>
      <c r="I42" s="231"/>
      <c r="J42" s="231"/>
      <c r="K42" s="231"/>
      <c r="L42" s="58"/>
    </row>
    <row r="43" spans="2:12" ht="15">
      <c r="B43" s="171"/>
      <c r="C43" s="78"/>
      <c r="D43" s="78"/>
      <c r="E43" s="78"/>
      <c r="F43" s="231"/>
      <c r="G43" s="231"/>
      <c r="H43" s="231"/>
      <c r="I43" s="231"/>
      <c r="J43" s="231"/>
      <c r="K43" s="231"/>
      <c r="L43" s="58"/>
    </row>
    <row r="44" spans="2:12" ht="15">
      <c r="B44" s="171"/>
      <c r="C44" s="78"/>
      <c r="D44" s="78"/>
      <c r="E44" s="78"/>
      <c r="F44" s="231"/>
      <c r="G44" s="231"/>
      <c r="H44" s="231"/>
      <c r="I44" s="231"/>
      <c r="J44" s="231"/>
      <c r="K44" s="231"/>
      <c r="L44" s="58"/>
    </row>
    <row r="45" spans="2:12" ht="15">
      <c r="B45" s="171"/>
      <c r="C45" s="78"/>
      <c r="D45" s="78"/>
      <c r="E45" s="78"/>
      <c r="F45" s="231"/>
      <c r="G45" s="231"/>
      <c r="H45" s="231"/>
      <c r="I45" s="231"/>
      <c r="J45" s="231"/>
      <c r="K45" s="231"/>
      <c r="L45" s="58"/>
    </row>
    <row r="46" spans="2:12" ht="15">
      <c r="B46" s="171"/>
      <c r="C46" s="78"/>
      <c r="D46" s="78"/>
      <c r="E46" s="78"/>
      <c r="F46" s="231"/>
      <c r="G46" s="231"/>
      <c r="H46" s="231"/>
      <c r="I46" s="231"/>
      <c r="J46" s="231"/>
      <c r="K46" s="231"/>
      <c r="L46" s="58"/>
    </row>
    <row r="47" spans="2:12" ht="15">
      <c r="B47" s="171"/>
      <c r="C47" s="78"/>
      <c r="D47" s="78"/>
      <c r="E47" s="78"/>
      <c r="F47" s="231"/>
      <c r="G47" s="231"/>
      <c r="H47" s="231"/>
      <c r="I47" s="231"/>
      <c r="J47" s="231"/>
      <c r="K47" s="231"/>
      <c r="L47" s="58"/>
    </row>
    <row r="48" spans="2:12" ht="15">
      <c r="B48" s="171"/>
      <c r="C48" s="78"/>
      <c r="D48" s="78"/>
      <c r="E48" s="78"/>
      <c r="F48" s="231"/>
      <c r="G48" s="231"/>
      <c r="H48" s="231"/>
      <c r="I48" s="231"/>
      <c r="J48" s="231"/>
      <c r="K48" s="231"/>
      <c r="L48" s="58"/>
    </row>
    <row r="49" spans="2:12" ht="15">
      <c r="B49" s="171"/>
      <c r="C49" s="78"/>
      <c r="D49" s="78"/>
      <c r="E49" s="78"/>
      <c r="F49" s="231"/>
      <c r="G49" s="231"/>
      <c r="H49" s="231"/>
      <c r="I49" s="231"/>
      <c r="J49" s="231"/>
      <c r="K49" s="231"/>
      <c r="L49" s="58"/>
    </row>
    <row r="50" spans="2:12" ht="15">
      <c r="B50" s="171"/>
      <c r="C50" s="78"/>
      <c r="D50" s="78"/>
      <c r="E50" s="78"/>
      <c r="F50" s="231"/>
      <c r="G50" s="231"/>
      <c r="H50" s="231"/>
      <c r="I50" s="231"/>
      <c r="J50" s="231"/>
      <c r="K50" s="231"/>
      <c r="L50" s="58"/>
    </row>
    <row r="51" spans="2:12" ht="15">
      <c r="B51" s="171"/>
      <c r="C51" s="78"/>
      <c r="D51" s="78"/>
      <c r="E51" s="78"/>
      <c r="F51" s="231"/>
      <c r="G51" s="231"/>
      <c r="H51" s="231"/>
      <c r="I51" s="231"/>
      <c r="J51" s="231"/>
      <c r="K51" s="231"/>
      <c r="L51" s="58"/>
    </row>
    <row r="52" spans="2:12" ht="15">
      <c r="B52" s="171"/>
      <c r="C52" s="78"/>
      <c r="D52" s="78"/>
      <c r="E52" s="78"/>
      <c r="F52" s="231"/>
      <c r="G52" s="231"/>
      <c r="H52" s="231"/>
      <c r="I52" s="231"/>
      <c r="J52" s="231"/>
      <c r="K52" s="231"/>
      <c r="L52" s="58"/>
    </row>
    <row r="53" spans="2:12" ht="15">
      <c r="B53" s="171"/>
      <c r="C53" s="78"/>
      <c r="D53" s="78"/>
      <c r="E53" s="78"/>
      <c r="F53" s="231"/>
      <c r="G53" s="231"/>
      <c r="H53" s="231"/>
      <c r="I53" s="231"/>
      <c r="J53" s="231"/>
      <c r="K53" s="231"/>
      <c r="L53" s="58"/>
    </row>
    <row r="54" spans="2:12" ht="15">
      <c r="B54" s="171"/>
      <c r="C54" s="78"/>
      <c r="D54" s="78"/>
      <c r="E54" s="78"/>
      <c r="F54" s="231"/>
      <c r="G54" s="231"/>
      <c r="H54" s="231"/>
      <c r="I54" s="231"/>
      <c r="J54" s="231"/>
      <c r="K54" s="231"/>
      <c r="L54" s="58"/>
    </row>
    <row r="55" spans="2:23" ht="18">
      <c r="B55" s="174"/>
      <c r="C55" s="164"/>
      <c r="D55" s="164"/>
      <c r="E55" s="164"/>
      <c r="F55" s="164"/>
      <c r="G55" s="164"/>
      <c r="H55" s="164"/>
      <c r="I55" s="164"/>
      <c r="J55" s="164"/>
      <c r="K55" s="164"/>
      <c r="L55" s="58"/>
      <c r="M55" s="232"/>
      <c r="N55" s="233"/>
      <c r="O55" s="233"/>
      <c r="P55" s="233"/>
      <c r="Q55" s="233"/>
      <c r="R55" s="233"/>
      <c r="S55" s="233"/>
      <c r="T55" s="234"/>
      <c r="U55" s="234"/>
      <c r="V55" s="234"/>
      <c r="W55" s="235"/>
    </row>
    <row r="56" spans="2:23" ht="18">
      <c r="B56" s="186"/>
      <c r="C56" s="193"/>
      <c r="D56" s="193"/>
      <c r="E56" s="193"/>
      <c r="F56" s="225"/>
      <c r="G56" s="236"/>
      <c r="H56" s="231"/>
      <c r="I56" s="236"/>
      <c r="J56" s="225"/>
      <c r="K56" s="231"/>
      <c r="L56" s="58"/>
      <c r="M56" s="237"/>
      <c r="N56" s="233"/>
      <c r="O56" s="233"/>
      <c r="P56" s="233"/>
      <c r="Q56" s="233"/>
      <c r="R56" s="233"/>
      <c r="S56" s="233"/>
      <c r="T56" s="234"/>
      <c r="U56" s="234"/>
      <c r="V56" s="234"/>
      <c r="W56" s="235"/>
    </row>
    <row r="57" spans="2:23" ht="18">
      <c r="B57" s="238"/>
      <c r="C57" s="164"/>
      <c r="D57" s="164"/>
      <c r="E57" s="164"/>
      <c r="F57" s="195"/>
      <c r="G57" s="164"/>
      <c r="H57" s="164"/>
      <c r="I57" s="195"/>
      <c r="J57" s="195"/>
      <c r="K57" s="164"/>
      <c r="L57" s="58"/>
      <c r="M57" s="239"/>
      <c r="N57" s="233"/>
      <c r="O57" s="233"/>
      <c r="P57" s="233"/>
      <c r="Q57" s="233"/>
      <c r="R57" s="233"/>
      <c r="S57" s="233"/>
      <c r="T57" s="234"/>
      <c r="U57" s="234"/>
      <c r="V57" s="234"/>
      <c r="W57" s="235"/>
    </row>
    <row r="58" spans="2:23" ht="18">
      <c r="B58" s="232"/>
      <c r="C58" s="240"/>
      <c r="D58" s="240"/>
      <c r="E58" s="240"/>
      <c r="F58" s="241"/>
      <c r="G58" s="241"/>
      <c r="H58" s="240"/>
      <c r="I58" s="241"/>
      <c r="J58" s="233"/>
      <c r="K58" s="225"/>
      <c r="L58" s="58"/>
      <c r="M58" s="232"/>
      <c r="N58" s="233"/>
      <c r="O58" s="233"/>
      <c r="P58" s="233"/>
      <c r="Q58" s="233"/>
      <c r="R58" s="233"/>
      <c r="S58" s="233"/>
      <c r="T58" s="234"/>
      <c r="U58" s="234"/>
      <c r="V58" s="234"/>
      <c r="W58" s="235"/>
    </row>
    <row r="59" spans="2:23" ht="18">
      <c r="B59" s="232"/>
      <c r="C59" s="240"/>
      <c r="D59" s="240"/>
      <c r="E59" s="240"/>
      <c r="F59" s="240"/>
      <c r="G59" s="240"/>
      <c r="H59" s="240"/>
      <c r="I59" s="241"/>
      <c r="J59" s="225"/>
      <c r="K59" s="225"/>
      <c r="L59" s="58"/>
      <c r="M59" s="232"/>
      <c r="N59" s="233"/>
      <c r="O59" s="233"/>
      <c r="P59" s="233"/>
      <c r="Q59" s="233"/>
      <c r="R59" s="233"/>
      <c r="S59" s="233"/>
      <c r="T59" s="234"/>
      <c r="U59" s="234"/>
      <c r="V59" s="234"/>
      <c r="W59" s="235"/>
    </row>
    <row r="60" spans="2:23" ht="18">
      <c r="B60" s="232"/>
      <c r="C60" s="240"/>
      <c r="D60" s="240"/>
      <c r="E60" s="240"/>
      <c r="F60" s="241"/>
      <c r="G60" s="241"/>
      <c r="H60" s="240"/>
      <c r="I60" s="241"/>
      <c r="J60" s="225"/>
      <c r="K60" s="225"/>
      <c r="L60" s="58"/>
      <c r="M60" s="232"/>
      <c r="N60" s="233"/>
      <c r="O60" s="233"/>
      <c r="P60" s="233"/>
      <c r="Q60" s="233"/>
      <c r="R60" s="233"/>
      <c r="S60" s="233"/>
      <c r="T60" s="234"/>
      <c r="U60" s="234"/>
      <c r="V60" s="234"/>
      <c r="W60" s="235"/>
    </row>
    <row r="61" spans="2:23" ht="18">
      <c r="B61" s="232"/>
      <c r="C61" s="240"/>
      <c r="D61" s="240"/>
      <c r="E61" s="240"/>
      <c r="F61" s="241"/>
      <c r="G61" s="241"/>
      <c r="H61" s="240"/>
      <c r="I61" s="241"/>
      <c r="J61" s="225"/>
      <c r="K61" s="225"/>
      <c r="L61" s="58"/>
      <c r="M61" s="232"/>
      <c r="N61" s="233"/>
      <c r="O61" s="233"/>
      <c r="P61" s="233"/>
      <c r="Q61" s="233"/>
      <c r="R61" s="233"/>
      <c r="S61" s="233"/>
      <c r="T61" s="234"/>
      <c r="U61" s="234"/>
      <c r="V61" s="234"/>
      <c r="W61" s="235"/>
    </row>
    <row r="62" spans="2:23" ht="18">
      <c r="B62" s="232"/>
      <c r="C62" s="240"/>
      <c r="D62" s="240"/>
      <c r="E62" s="240"/>
      <c r="F62" s="241"/>
      <c r="G62" s="241"/>
      <c r="H62" s="240"/>
      <c r="I62" s="241"/>
      <c r="J62" s="225"/>
      <c r="K62" s="242"/>
      <c r="L62" s="58"/>
      <c r="M62" s="232"/>
      <c r="N62" s="233"/>
      <c r="O62" s="233"/>
      <c r="P62" s="233"/>
      <c r="Q62" s="233"/>
      <c r="R62" s="233"/>
      <c r="S62" s="233"/>
      <c r="T62" s="234"/>
      <c r="U62" s="234"/>
      <c r="V62" s="234"/>
      <c r="W62" s="235"/>
    </row>
    <row r="63" spans="2:23" ht="18">
      <c r="B63" s="232"/>
      <c r="C63" s="240"/>
      <c r="D63" s="240"/>
      <c r="E63" s="240"/>
      <c r="F63" s="241"/>
      <c r="G63" s="241"/>
      <c r="H63" s="240"/>
      <c r="I63" s="241"/>
      <c r="J63" s="243"/>
      <c r="K63" s="233"/>
      <c r="L63" s="58"/>
      <c r="M63" s="232"/>
      <c r="N63" s="233"/>
      <c r="O63" s="233"/>
      <c r="P63" s="233"/>
      <c r="Q63" s="233"/>
      <c r="R63" s="233"/>
      <c r="S63" s="233"/>
      <c r="T63" s="234"/>
      <c r="U63" s="234"/>
      <c r="V63" s="234"/>
      <c r="W63" s="235"/>
    </row>
    <row r="64" spans="2:23" ht="18">
      <c r="B64" s="232"/>
      <c r="C64" s="240"/>
      <c r="D64" s="240"/>
      <c r="E64" s="240"/>
      <c r="F64" s="241"/>
      <c r="G64" s="241"/>
      <c r="H64" s="240"/>
      <c r="I64" s="241"/>
      <c r="J64" s="233"/>
      <c r="K64" s="233"/>
      <c r="L64" s="58"/>
      <c r="M64" s="232"/>
      <c r="N64" s="233"/>
      <c r="O64" s="233"/>
      <c r="P64" s="233"/>
      <c r="Q64" s="233"/>
      <c r="R64" s="233"/>
      <c r="S64" s="233"/>
      <c r="T64" s="234"/>
      <c r="U64" s="234"/>
      <c r="V64" s="234"/>
      <c r="W64" s="235"/>
    </row>
    <row r="65" spans="2:23" ht="18">
      <c r="B65" s="232"/>
      <c r="C65" s="240"/>
      <c r="D65" s="244"/>
      <c r="E65" s="244"/>
      <c r="F65" s="245"/>
      <c r="G65" s="245"/>
      <c r="H65" s="244"/>
      <c r="I65" s="245"/>
      <c r="J65" s="233"/>
      <c r="K65" s="233"/>
      <c r="L65" s="58"/>
      <c r="M65" s="232"/>
      <c r="N65" s="233"/>
      <c r="O65" s="233"/>
      <c r="P65" s="233"/>
      <c r="Q65" s="233"/>
      <c r="R65" s="233"/>
      <c r="S65" s="233"/>
      <c r="T65" s="234"/>
      <c r="U65" s="234"/>
      <c r="V65" s="234"/>
      <c r="W65" s="235"/>
    </row>
    <row r="66" spans="2:23" ht="18">
      <c r="B66" s="232"/>
      <c r="C66" s="240"/>
      <c r="D66" s="240"/>
      <c r="E66" s="240"/>
      <c r="F66" s="240"/>
      <c r="G66" s="240"/>
      <c r="H66" s="240"/>
      <c r="I66" s="246"/>
      <c r="J66" s="233"/>
      <c r="K66" s="233"/>
      <c r="L66" s="58"/>
      <c r="M66" s="232"/>
      <c r="N66" s="233"/>
      <c r="O66" s="233"/>
      <c r="P66" s="233"/>
      <c r="Q66" s="233"/>
      <c r="R66" s="233"/>
      <c r="S66" s="233"/>
      <c r="T66" s="234"/>
      <c r="U66" s="234"/>
      <c r="V66" s="234"/>
      <c r="W66" s="235"/>
    </row>
    <row r="67" spans="2:23" ht="18">
      <c r="B67" s="232"/>
      <c r="C67" s="240"/>
      <c r="D67" s="240"/>
      <c r="E67" s="240"/>
      <c r="F67" s="240"/>
      <c r="G67" s="240"/>
      <c r="H67" s="240"/>
      <c r="I67" s="247"/>
      <c r="J67" s="233"/>
      <c r="K67" s="233"/>
      <c r="L67" s="58"/>
      <c r="M67" s="232"/>
      <c r="N67" s="233"/>
      <c r="O67" s="233"/>
      <c r="P67" s="233"/>
      <c r="Q67" s="233"/>
      <c r="R67" s="233"/>
      <c r="S67" s="233"/>
      <c r="T67" s="234"/>
      <c r="U67" s="234"/>
      <c r="V67" s="234"/>
      <c r="W67" s="235"/>
    </row>
    <row r="68" spans="2:23" ht="18">
      <c r="B68" s="232"/>
      <c r="C68" s="240"/>
      <c r="D68" s="240"/>
      <c r="E68" s="240"/>
      <c r="F68" s="240"/>
      <c r="G68" s="240"/>
      <c r="H68" s="240"/>
      <c r="I68" s="247"/>
      <c r="J68" s="233"/>
      <c r="K68" s="233"/>
      <c r="M68" s="232"/>
      <c r="N68" s="233"/>
      <c r="O68" s="233"/>
      <c r="P68" s="233"/>
      <c r="Q68" s="233"/>
      <c r="R68" s="233"/>
      <c r="S68" s="233"/>
      <c r="T68" s="234"/>
      <c r="U68" s="234"/>
      <c r="V68" s="234"/>
      <c r="W68" s="235"/>
    </row>
    <row r="69" spans="2:23" ht="18">
      <c r="B69" s="248"/>
      <c r="C69" s="240"/>
      <c r="D69" s="240"/>
      <c r="E69" s="240"/>
      <c r="F69" s="240"/>
      <c r="G69" s="240"/>
      <c r="H69" s="240"/>
      <c r="I69" s="247"/>
      <c r="J69" s="249"/>
      <c r="K69" s="249"/>
      <c r="M69" s="232"/>
      <c r="N69" s="233"/>
      <c r="O69" s="233"/>
      <c r="P69" s="233"/>
      <c r="Q69" s="233"/>
      <c r="R69" s="233"/>
      <c r="S69" s="233"/>
      <c r="T69" s="234"/>
      <c r="U69" s="234"/>
      <c r="V69" s="234"/>
      <c r="W69" s="235"/>
    </row>
    <row r="70" spans="2:23" ht="20.25">
      <c r="B70" s="78"/>
      <c r="C70" s="240"/>
      <c r="D70" s="240"/>
      <c r="E70" s="240"/>
      <c r="F70" s="240"/>
      <c r="G70" s="240"/>
      <c r="H70" s="240"/>
      <c r="I70" s="240"/>
      <c r="J70" s="250"/>
      <c r="K70" s="250"/>
      <c r="M70" s="232"/>
      <c r="N70" s="233"/>
      <c r="O70" s="233"/>
      <c r="P70" s="233"/>
      <c r="Q70" s="233"/>
      <c r="R70" s="233"/>
      <c r="S70" s="233"/>
      <c r="T70" s="234"/>
      <c r="U70" s="234"/>
      <c r="V70" s="234"/>
      <c r="W70" s="235"/>
    </row>
    <row r="71" spans="2:23" ht="20.25">
      <c r="B71" s="78"/>
      <c r="C71" s="240"/>
      <c r="D71" s="244"/>
      <c r="E71" s="244"/>
      <c r="F71" s="244"/>
      <c r="G71" s="244"/>
      <c r="H71" s="244"/>
      <c r="I71" s="245"/>
      <c r="J71" s="250"/>
      <c r="K71" s="250"/>
      <c r="M71" s="232"/>
      <c r="N71" s="233"/>
      <c r="O71" s="233"/>
      <c r="P71" s="233"/>
      <c r="Q71" s="233"/>
      <c r="R71" s="233"/>
      <c r="S71" s="233"/>
      <c r="T71" s="234"/>
      <c r="U71" s="234"/>
      <c r="V71" s="234"/>
      <c r="W71" s="235"/>
    </row>
    <row r="72" spans="2:23" ht="18">
      <c r="B72" s="78"/>
      <c r="C72" s="240"/>
      <c r="D72" s="240"/>
      <c r="E72" s="240"/>
      <c r="F72" s="240"/>
      <c r="G72" s="240"/>
      <c r="H72" s="240"/>
      <c r="I72" s="240"/>
      <c r="M72" s="232"/>
      <c r="N72" s="233"/>
      <c r="O72" s="233"/>
      <c r="P72" s="233"/>
      <c r="Q72" s="233"/>
      <c r="R72" s="233"/>
      <c r="S72" s="233"/>
      <c r="T72" s="234"/>
      <c r="U72" s="234"/>
      <c r="V72" s="234"/>
      <c r="W72" s="235"/>
    </row>
    <row r="73" spans="2:23" ht="18">
      <c r="B73" s="78"/>
      <c r="C73" s="240"/>
      <c r="D73" s="240"/>
      <c r="E73" s="240"/>
      <c r="F73" s="240"/>
      <c r="G73" s="240"/>
      <c r="H73" s="240"/>
      <c r="I73" s="240"/>
      <c r="M73" s="232"/>
      <c r="N73" s="233"/>
      <c r="O73" s="233"/>
      <c r="P73" s="233"/>
      <c r="Q73" s="233"/>
      <c r="R73" s="233"/>
      <c r="S73" s="233"/>
      <c r="T73" s="234"/>
      <c r="U73" s="234"/>
      <c r="V73" s="234"/>
      <c r="W73" s="235"/>
    </row>
    <row r="74" spans="2:23" ht="20.25">
      <c r="B74" s="232"/>
      <c r="C74" s="240"/>
      <c r="D74" s="240"/>
      <c r="E74" s="240"/>
      <c r="F74" s="240"/>
      <c r="G74" s="240"/>
      <c r="H74" s="240"/>
      <c r="I74" s="240"/>
      <c r="M74" s="251"/>
      <c r="N74" s="252"/>
      <c r="O74" s="252"/>
      <c r="P74" s="252"/>
      <c r="Q74" s="252"/>
      <c r="R74" s="252"/>
      <c r="S74" s="252"/>
      <c r="T74" s="252"/>
      <c r="U74" s="252"/>
      <c r="V74" s="252"/>
      <c r="W74" s="235"/>
    </row>
    <row r="75" spans="2:9" ht="18">
      <c r="B75" s="237"/>
      <c r="C75" s="240"/>
      <c r="D75" s="240"/>
      <c r="E75" s="240"/>
      <c r="F75" s="240"/>
      <c r="G75" s="240"/>
      <c r="H75" s="240"/>
      <c r="I75" s="240"/>
    </row>
    <row r="76" spans="2:9" ht="18">
      <c r="B76" s="239"/>
      <c r="C76" s="240"/>
      <c r="D76" s="240"/>
      <c r="E76" s="240"/>
      <c r="F76" s="240"/>
      <c r="G76" s="240"/>
      <c r="H76" s="240"/>
      <c r="I76" s="240"/>
    </row>
    <row r="77" spans="2:9" ht="18">
      <c r="B77" s="239"/>
      <c r="C77" s="240"/>
      <c r="D77" s="244"/>
      <c r="E77" s="244"/>
      <c r="F77" s="244"/>
      <c r="G77" s="244"/>
      <c r="H77" s="244"/>
      <c r="I77" s="244"/>
    </row>
    <row r="78" spans="2:9" ht="18">
      <c r="B78" s="232"/>
      <c r="C78" s="240"/>
      <c r="D78" s="240"/>
      <c r="E78" s="240"/>
      <c r="F78" s="240"/>
      <c r="G78" s="240"/>
      <c r="H78" s="240"/>
      <c r="I78" s="240"/>
    </row>
    <row r="79" spans="2:9" ht="18">
      <c r="B79" s="232"/>
      <c r="C79" s="240"/>
      <c r="D79" s="240"/>
      <c r="E79" s="240"/>
      <c r="F79" s="240"/>
      <c r="G79" s="240"/>
      <c r="H79" s="240"/>
      <c r="I79" s="240"/>
    </row>
    <row r="80" spans="2:9" ht="18">
      <c r="B80" s="232"/>
      <c r="C80" s="240"/>
      <c r="D80" s="240"/>
      <c r="E80" s="240"/>
      <c r="F80" s="240"/>
      <c r="G80" s="240"/>
      <c r="H80" s="240"/>
      <c r="I80" s="240"/>
    </row>
    <row r="81" spans="2:9" ht="18">
      <c r="B81" s="232"/>
      <c r="C81" s="240"/>
      <c r="D81" s="240"/>
      <c r="E81" s="240"/>
      <c r="F81" s="240"/>
      <c r="G81" s="240"/>
      <c r="H81" s="240"/>
      <c r="I81" s="240"/>
    </row>
    <row r="82" spans="2:9" ht="18">
      <c r="B82" s="232"/>
      <c r="C82" s="240"/>
      <c r="D82" s="240"/>
      <c r="E82" s="240"/>
      <c r="F82" s="240"/>
      <c r="G82" s="240"/>
      <c r="H82" s="240"/>
      <c r="I82" s="240"/>
    </row>
    <row r="83" spans="2:9" ht="18">
      <c r="B83" s="232"/>
      <c r="C83" s="240"/>
      <c r="D83" s="240"/>
      <c r="E83" s="240"/>
      <c r="F83" s="240"/>
      <c r="G83" s="240"/>
      <c r="H83" s="240"/>
      <c r="I83" s="240"/>
    </row>
    <row r="84" spans="2:9" ht="18">
      <c r="B84" s="232"/>
      <c r="C84" s="240"/>
      <c r="D84" s="240"/>
      <c r="E84" s="240"/>
      <c r="F84" s="240"/>
      <c r="G84" s="240"/>
      <c r="H84" s="240"/>
      <c r="I84" s="240"/>
    </row>
    <row r="85" spans="2:9" ht="18">
      <c r="B85" s="232"/>
      <c r="C85" s="240"/>
      <c r="D85" s="240"/>
      <c r="E85" s="240"/>
      <c r="F85" s="240"/>
      <c r="G85" s="240"/>
      <c r="H85" s="240"/>
      <c r="I85" s="240"/>
    </row>
    <row r="86" spans="2:9" ht="18">
      <c r="B86" s="232"/>
      <c r="C86" s="240"/>
      <c r="D86" s="240"/>
      <c r="E86" s="240"/>
      <c r="F86" s="240"/>
      <c r="G86" s="240"/>
      <c r="H86" s="240"/>
      <c r="I86" s="240"/>
    </row>
    <row r="87" spans="2:9" ht="18">
      <c r="B87" s="232"/>
      <c r="C87" s="240"/>
      <c r="D87" s="240"/>
      <c r="E87" s="240"/>
      <c r="F87" s="240"/>
      <c r="G87" s="240"/>
      <c r="H87" s="240"/>
      <c r="I87" s="240"/>
    </row>
    <row r="88" spans="2:9" ht="18">
      <c r="B88" s="232"/>
      <c r="C88" s="240"/>
      <c r="D88" s="240"/>
      <c r="E88" s="240"/>
      <c r="F88" s="240"/>
      <c r="G88" s="240"/>
      <c r="H88" s="240"/>
      <c r="I88" s="240"/>
    </row>
    <row r="89" spans="2:9" ht="18">
      <c r="B89" s="232"/>
      <c r="C89" s="240"/>
      <c r="D89" s="240"/>
      <c r="E89" s="240"/>
      <c r="F89" s="240"/>
      <c r="G89" s="240"/>
      <c r="H89" s="240"/>
      <c r="I89" s="240"/>
    </row>
    <row r="90" spans="2:9" ht="18">
      <c r="B90" s="232"/>
      <c r="C90" s="240"/>
      <c r="D90" s="240"/>
      <c r="E90" s="240"/>
      <c r="F90" s="240"/>
      <c r="G90" s="240"/>
      <c r="H90" s="240"/>
      <c r="I90" s="240"/>
    </row>
    <row r="91" spans="2:9" ht="18">
      <c r="B91" s="232"/>
      <c r="C91" s="240"/>
      <c r="D91" s="240"/>
      <c r="E91" s="240"/>
      <c r="F91" s="240"/>
      <c r="G91" s="240"/>
      <c r="H91" s="240"/>
      <c r="I91" s="240"/>
    </row>
    <row r="92" spans="2:9" ht="20.25">
      <c r="B92" s="251"/>
      <c r="C92" s="240"/>
      <c r="D92" s="240"/>
      <c r="E92" s="240"/>
      <c r="F92" s="240"/>
      <c r="G92" s="240"/>
      <c r="H92" s="240"/>
      <c r="I92" s="240"/>
    </row>
    <row r="93" spans="2:9" ht="15.75">
      <c r="B93" s="78"/>
      <c r="C93" s="240"/>
      <c r="D93" s="240"/>
      <c r="E93" s="240"/>
      <c r="F93" s="240"/>
      <c r="G93" s="240"/>
      <c r="H93" s="240"/>
      <c r="I93" s="240"/>
    </row>
    <row r="94" spans="2:9" ht="15">
      <c r="B94" s="78"/>
      <c r="C94" s="78"/>
      <c r="D94" s="78"/>
      <c r="E94" s="78"/>
      <c r="F94" s="78"/>
      <c r="G94" s="78"/>
      <c r="H94" s="78"/>
      <c r="I94" s="78"/>
    </row>
    <row r="95" spans="2:9" ht="15">
      <c r="B95" s="78"/>
      <c r="C95" s="78"/>
      <c r="D95" s="78"/>
      <c r="E95" s="78"/>
      <c r="F95" s="78"/>
      <c r="G95" s="78"/>
      <c r="H95" s="78"/>
      <c r="I95" s="78"/>
    </row>
    <row r="96" spans="2:9" ht="15">
      <c r="B96" s="78"/>
      <c r="C96" s="78"/>
      <c r="D96" s="78"/>
      <c r="E96" s="78"/>
      <c r="F96" s="78"/>
      <c r="G96" s="78"/>
      <c r="H96" s="78"/>
      <c r="I96" s="78"/>
    </row>
    <row r="97" spans="2:9" ht="15">
      <c r="B97" s="78"/>
      <c r="C97" s="78"/>
      <c r="D97" s="78"/>
      <c r="E97" s="78"/>
      <c r="F97" s="78"/>
      <c r="G97" s="78"/>
      <c r="H97" s="78"/>
      <c r="I97" s="78"/>
    </row>
  </sheetData>
  <sheetProtection/>
  <mergeCells count="16">
    <mergeCell ref="N11:P11"/>
    <mergeCell ref="E10:E12"/>
    <mergeCell ref="F10:F12"/>
    <mergeCell ref="G10:G12"/>
    <mergeCell ref="H10:H12"/>
    <mergeCell ref="I10:I12"/>
    <mergeCell ref="J10:J12"/>
    <mergeCell ref="B4:M4"/>
    <mergeCell ref="B9:B12"/>
    <mergeCell ref="C9:E9"/>
    <mergeCell ref="F9:H9"/>
    <mergeCell ref="I9:K9"/>
    <mergeCell ref="C10:C12"/>
    <mergeCell ref="D10:D12"/>
    <mergeCell ref="K10:K12"/>
    <mergeCell ref="M11:M12"/>
  </mergeCells>
  <printOptions/>
  <pageMargins left="0.17" right="0.17" top="0.5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2013-04-04T11:51:35Z</cp:lastPrinted>
  <dcterms:created xsi:type="dcterms:W3CDTF">2012-01-06T14:59:33Z</dcterms:created>
  <dcterms:modified xsi:type="dcterms:W3CDTF">2013-04-10T11:15:22Z</dcterms:modified>
  <cp:category/>
  <cp:version/>
  <cp:contentType/>
  <cp:contentStatus/>
</cp:coreProperties>
</file>